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A+minor után" sheetId="6" r:id="rId1"/>
  </sheets>
  <definedNames>
    <definedName name="_xlnm.Print_Area" localSheetId="0">'BA+minor után'!$A$1:$O$38</definedName>
  </definedNames>
  <calcPr calcId="125725"/>
</workbook>
</file>

<file path=xl/calcChain.xml><?xml version="1.0" encoding="utf-8"?>
<calcChain xmlns="http://schemas.openxmlformats.org/spreadsheetml/2006/main">
  <c r="L31" i="6"/>
  <c r="L24"/>
  <c r="H31"/>
  <c r="H16"/>
  <c r="I16"/>
  <c r="J16"/>
  <c r="J17" s="1"/>
  <c r="K16"/>
  <c r="L37"/>
  <c r="L16"/>
  <c r="K37"/>
  <c r="J37"/>
  <c r="J38" s="1"/>
  <c r="K34"/>
  <c r="J34"/>
  <c r="K24"/>
  <c r="K31" s="1"/>
  <c r="I37"/>
  <c r="H37"/>
  <c r="L34"/>
  <c r="I34"/>
  <c r="H34"/>
  <c r="I24"/>
  <c r="I31" s="1"/>
  <c r="H32" s="1"/>
  <c r="H17" l="1"/>
  <c r="H38"/>
  <c r="J35"/>
  <c r="J24"/>
  <c r="H35"/>
  <c r="H24"/>
  <c r="H25" s="1"/>
  <c r="N5" s="1"/>
  <c r="J25" l="1"/>
  <c r="J31" l="1"/>
  <c r="J32" s="1"/>
  <c r="O5" s="1"/>
</calcChain>
</file>

<file path=xl/sharedStrings.xml><?xml version="1.0" encoding="utf-8"?>
<sst xmlns="http://schemas.openxmlformats.org/spreadsheetml/2006/main" count="188" uniqueCount="117">
  <si>
    <t>Szakfelelős: Dr. Szepessy Béla István</t>
  </si>
  <si>
    <t>Képzési idő: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</si>
  <si>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</si>
  <si>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</si>
  <si>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</si>
  <si>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</si>
  <si>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</si>
  <si>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</si>
  <si>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</si>
  <si>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</si>
  <si>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</si>
  <si>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</si>
  <si>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</si>
  <si>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</si>
  <si>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</si>
  <si>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</si>
  <si>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</si>
  <si>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</si>
  <si>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</si>
  <si>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</si>
  <si>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</si>
  <si>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</si>
  <si>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</si>
  <si>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</si>
  <si>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</si>
  <si>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VKO1000</t>
  </si>
  <si>
    <t>Rajzi stúdium I.</t>
  </si>
  <si>
    <t>Drawing practice I.</t>
  </si>
  <si>
    <t>G</t>
  </si>
  <si>
    <t>Féléves óraszám:</t>
  </si>
  <si>
    <t>VKO1021</t>
  </si>
  <si>
    <t>Számítógépes ismeret I.</t>
  </si>
  <si>
    <t>Computer practice I.</t>
  </si>
  <si>
    <t>VKO2003</t>
  </si>
  <si>
    <t>Vizuális kommunikáció elmélet</t>
  </si>
  <si>
    <t>Theory of Visual Communication</t>
  </si>
  <si>
    <t>KAB2003</t>
  </si>
  <si>
    <t>VKO1020</t>
  </si>
  <si>
    <t>Alkotás III.</t>
  </si>
  <si>
    <t>Creative process III.</t>
  </si>
  <si>
    <t>KAB1020</t>
  </si>
  <si>
    <t>VKO1024</t>
  </si>
  <si>
    <t>Számítógépes ismeret II.</t>
  </si>
  <si>
    <t>Computer practice II.</t>
  </si>
  <si>
    <t>KKB1024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</si>
  <si>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</si>
  <si>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</si>
  <si>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</si>
  <si>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</si>
  <si>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</si>
  <si>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</si>
  <si>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</si>
  <si>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</si>
  <si>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VKO8001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</si>
  <si>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</si>
  <si>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</si>
  <si>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</si>
  <si>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</si>
  <si>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</si>
  <si>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</si>
  <si>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</si>
  <si>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</si>
  <si>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</si>
  <si>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KKB1028</t>
  </si>
  <si>
    <t>VKO8002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</si>
  <si>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</si>
  <si>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</si>
  <si>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</si>
  <si>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</si>
  <si>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</si>
  <si>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</si>
  <si>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</si>
  <si>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</si>
  <si>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</si>
  <si>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</si>
  <si>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</si>
  <si>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</si>
  <si>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</si>
  <si>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</si>
  <si>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</si>
  <si>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</si>
  <si>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</si>
  <si>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</si>
  <si>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</si>
  <si>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</si>
  <si>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</si>
  <si>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</si>
  <si>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VKO1307</t>
  </si>
  <si>
    <t>Kutatásmódszertan II.(szakdolgozat)</t>
  </si>
  <si>
    <t>Dissertation II.</t>
  </si>
  <si>
    <t>Tanulmányi idő:</t>
  </si>
  <si>
    <t>Elismerés után teljesítendő kreditek: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</si>
  <si>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</si>
  <si>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</si>
  <si>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</si>
  <si>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</si>
  <si>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</si>
  <si>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</si>
  <si>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</si>
  <si>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VKM1003</t>
  </si>
  <si>
    <t>VKO8004</t>
  </si>
  <si>
    <t>Art Methodology 4.</t>
  </si>
  <si>
    <t>Alapfokozat és szakképzettség birtokában 2 szakos tanári szakképzettség megszerzése kreditbeszámítással (minorral)</t>
  </si>
  <si>
    <t>5 félév</t>
  </si>
  <si>
    <t>Osztatlan tanárképzési szak: Rajz- és vizuáliskultúra-tanár</t>
  </si>
  <si>
    <t>Általános és középiskolai tanári nevelés-oktatásra jogosító</t>
  </si>
  <si>
    <t>Dr. Zielinski Tibor</t>
  </si>
  <si>
    <t>Horváth Kinga</t>
  </si>
  <si>
    <t>Sárréti Gergely</t>
  </si>
  <si>
    <t>Tóth Lívia</t>
  </si>
  <si>
    <t>KKB1021, BAI0001</t>
  </si>
  <si>
    <t>Tanyiné dr. Kocsis Anikó</t>
  </si>
  <si>
    <t>Havasi Tamás</t>
  </si>
  <si>
    <t>MII</t>
  </si>
  <si>
    <t>Dr. Jankáné dr. Puskás Bernadett</t>
  </si>
  <si>
    <t>Szakmódszertan 4. - Médiapedagógia</t>
  </si>
  <si>
    <t>2019 szeptemberétől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</si>
</sst>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Fill="1"/>
    <xf numFmtId="0" fontId="0" fillId="0" borderId="0" xfId="0" applyFill="1"/>
    <xf numFmtId="0" fontId="16" fillId="0" borderId="6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1" fontId="5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5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1" fillId="0" borderId="25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1" fontId="11" fillId="2" borderId="25" xfId="0" applyNumberFormat="1" applyFont="1" applyFill="1" applyBorder="1" applyAlignment="1">
      <alignment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11" fillId="0" borderId="2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/>
    </xf>
    <xf numFmtId="1" fontId="11" fillId="0" borderId="31" xfId="0" applyNumberFormat="1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1" fontId="11" fillId="0" borderId="32" xfId="0" applyNumberFormat="1" applyFont="1" applyFill="1" applyBorder="1" applyAlignment="1">
      <alignment horizontal="center" vertical="center" wrapText="1"/>
    </xf>
    <xf numFmtId="1" fontId="12" fillId="0" borderId="32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3" fillId="0" borderId="6" xfId="1" applyFont="1" applyFill="1" applyBorder="1" applyAlignment="1">
      <alignment horizontal="center" vertical="center" wrapText="1"/>
    </xf>
    <xf numFmtId="1" fontId="11" fillId="2" borderId="26" xfId="0" applyNumberFormat="1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1" fontId="1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1" fontId="11" fillId="7" borderId="25" xfId="0" applyNumberFormat="1" applyFont="1" applyFill="1" applyBorder="1" applyAlignment="1">
      <alignment vertical="center" wrapText="1"/>
    </xf>
    <xf numFmtId="1" fontId="11" fillId="7" borderId="6" xfId="0" applyNumberFormat="1" applyFont="1" applyFill="1" applyBorder="1" applyAlignment="1">
      <alignment horizontal="center" vertical="center" wrapText="1"/>
    </xf>
    <xf numFmtId="1" fontId="12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" fontId="4" fillId="0" borderId="25" xfId="0" applyNumberFormat="1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" fontId="19" fillId="2" borderId="27" xfId="0" applyNumberFormat="1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1299663</xdr:colOff>
      <xdr:row>5</xdr:row>
      <xdr:rowOff>157505</xdr:rowOff>
    </xdr:to>
    <xdr:pic>
      <xdr:nvPicPr>
        <xdr:cNvPr id="4101" name="Kép 1">
          <a:extLst>
            <a:ext uri="{FF2B5EF4-FFF2-40B4-BE49-F238E27FC236}">
              <a16:creationId xmlns="" xmlns:a16="http://schemas.microsoft.com/office/drawing/2014/main" id="{264B8757-D9FC-4A0D-BAB7-D929BC0AF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410913" cy="108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zoomScale="90" zoomScaleNormal="90" zoomScalePageLayoutView="85" workbookViewId="0">
      <selection activeCell="A7" sqref="A7"/>
    </sheetView>
  </sheetViews>
  <sheetFormatPr defaultRowHeight="15"/>
  <cols>
    <col min="1" max="1" width="5.85546875" style="1" customWidth="1"/>
    <col min="2" max="2" width="10.85546875" style="2" customWidth="1"/>
    <col min="3" max="3" width="31.140625" style="3" bestFit="1" customWidth="1"/>
    <col min="4" max="4" width="34.85546875" style="2" customWidth="1"/>
    <col min="5" max="5" width="9.28515625" style="2" customWidth="1"/>
    <col min="6" max="6" width="27.71093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8.570312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71"/>
      <c r="B1" s="72"/>
      <c r="C1" s="73"/>
      <c r="D1" s="74" t="s">
        <v>104</v>
      </c>
      <c r="E1" s="75"/>
      <c r="F1" s="75"/>
      <c r="G1" s="76"/>
      <c r="H1" s="77"/>
      <c r="I1" s="77"/>
      <c r="J1" s="77"/>
      <c r="K1" s="77"/>
      <c r="L1" s="96" t="s">
        <v>0</v>
      </c>
      <c r="M1" s="78"/>
      <c r="N1" s="76"/>
      <c r="O1" s="79"/>
    </row>
    <row r="2" spans="1:15">
      <c r="A2" s="80"/>
      <c r="B2" s="81"/>
      <c r="C2" s="12"/>
      <c r="D2" s="44" t="s">
        <v>102</v>
      </c>
      <c r="E2" s="45"/>
      <c r="F2" s="45"/>
      <c r="G2" s="51"/>
      <c r="H2" s="46"/>
      <c r="I2" s="46"/>
      <c r="J2" s="46"/>
      <c r="K2" s="46"/>
      <c r="L2" s="50"/>
      <c r="M2" s="51"/>
      <c r="N2" s="36"/>
      <c r="O2" s="82"/>
    </row>
    <row r="3" spans="1:15">
      <c r="A3" s="80"/>
      <c r="B3" s="81"/>
      <c r="C3" s="11"/>
      <c r="D3" s="32" t="s">
        <v>1</v>
      </c>
      <c r="E3" s="52" t="s">
        <v>2</v>
      </c>
      <c r="F3" s="52"/>
      <c r="G3" s="36"/>
      <c r="H3" s="34"/>
      <c r="I3" s="34"/>
      <c r="J3" s="34"/>
      <c r="K3" s="34"/>
      <c r="L3" s="53"/>
      <c r="M3" s="36"/>
      <c r="N3" s="36"/>
      <c r="O3" s="82"/>
    </row>
    <row r="4" spans="1:15">
      <c r="A4" s="80"/>
      <c r="B4" s="81"/>
      <c r="C4" s="14"/>
      <c r="D4" s="37" t="s">
        <v>90</v>
      </c>
      <c r="E4" s="38" t="s">
        <v>103</v>
      </c>
      <c r="F4" s="33"/>
      <c r="G4" s="36"/>
      <c r="H4" s="34"/>
      <c r="I4" s="34"/>
      <c r="J4" s="34"/>
      <c r="K4" s="67"/>
      <c r="L4" s="35"/>
      <c r="M4" s="67"/>
      <c r="N4" s="39" t="s">
        <v>3</v>
      </c>
      <c r="O4" s="83" t="s">
        <v>4</v>
      </c>
    </row>
    <row r="5" spans="1:15">
      <c r="A5" s="80"/>
      <c r="B5" s="81"/>
      <c r="C5" s="11"/>
      <c r="D5" s="32" t="s">
        <v>91</v>
      </c>
      <c r="E5" s="38">
        <v>150</v>
      </c>
      <c r="F5" s="33"/>
      <c r="G5" s="36"/>
      <c r="H5" s="34"/>
      <c r="I5" s="34"/>
      <c r="J5" s="34"/>
      <c r="K5" s="67" t="s">
        <v>6</v>
      </c>
      <c r="L5" s="35"/>
      <c r="M5" s="67"/>
      <c r="N5" s="39">
        <f>SUM(H17,H25,H32,H35,H38)</f>
        <v>4760</v>
      </c>
      <c r="O5" s="83">
        <f>SUM(J17,J25,J32,J35,J38)</f>
        <v>896</v>
      </c>
    </row>
    <row r="6" spans="1:15">
      <c r="A6" s="80"/>
      <c r="B6" s="81"/>
      <c r="C6" s="13"/>
      <c r="D6" s="48" t="s">
        <v>5</v>
      </c>
      <c r="E6" s="31" t="s">
        <v>105</v>
      </c>
      <c r="F6" s="49"/>
      <c r="G6" s="36"/>
      <c r="H6" s="34"/>
      <c r="I6" s="34"/>
      <c r="J6" s="34"/>
      <c r="K6" s="34"/>
      <c r="L6" s="40"/>
      <c r="M6" s="47"/>
      <c r="N6" s="40"/>
      <c r="O6" s="84"/>
    </row>
    <row r="7" spans="1:15" ht="15" customHeight="1">
      <c r="A7" s="104" t="s">
        <v>116</v>
      </c>
      <c r="B7" s="85"/>
      <c r="C7" s="28"/>
      <c r="D7" s="54"/>
      <c r="E7" s="55"/>
      <c r="F7" s="55"/>
      <c r="G7" s="68"/>
      <c r="H7" s="42"/>
      <c r="I7" s="42"/>
      <c r="J7" s="42"/>
      <c r="K7" s="43"/>
      <c r="L7" s="41"/>
      <c r="M7" s="68"/>
      <c r="N7" s="41"/>
      <c r="O7" s="86"/>
    </row>
    <row r="8" spans="1:15" ht="44.25" customHeight="1">
      <c r="A8" s="142" t="s">
        <v>7</v>
      </c>
      <c r="B8" s="132" t="s">
        <v>8</v>
      </c>
      <c r="C8" s="132" t="s">
        <v>9</v>
      </c>
      <c r="D8" s="140" t="s">
        <v>10</v>
      </c>
      <c r="E8" s="140" t="s">
        <v>11</v>
      </c>
      <c r="F8" s="140" t="s">
        <v>12</v>
      </c>
      <c r="G8" s="132" t="s">
        <v>13</v>
      </c>
      <c r="H8" s="136" t="s">
        <v>14</v>
      </c>
      <c r="I8" s="137"/>
      <c r="J8" s="136" t="s">
        <v>15</v>
      </c>
      <c r="K8" s="137"/>
      <c r="L8" s="138" t="s">
        <v>16</v>
      </c>
      <c r="M8" s="132" t="s">
        <v>17</v>
      </c>
      <c r="N8" s="132" t="s">
        <v>18</v>
      </c>
      <c r="O8" s="128" t="s">
        <v>19</v>
      </c>
    </row>
    <row r="9" spans="1:15" ht="26.25" customHeight="1">
      <c r="A9" s="143"/>
      <c r="B9" s="133"/>
      <c r="C9" s="133"/>
      <c r="D9" s="141"/>
      <c r="E9" s="141"/>
      <c r="F9" s="141"/>
      <c r="G9" s="133"/>
      <c r="H9" s="10" t="s">
        <v>20</v>
      </c>
      <c r="I9" s="9" t="s">
        <v>21</v>
      </c>
      <c r="J9" s="10" t="s">
        <v>20</v>
      </c>
      <c r="K9" s="9" t="s">
        <v>21</v>
      </c>
      <c r="L9" s="139"/>
      <c r="M9" s="133"/>
      <c r="N9" s="133"/>
      <c r="O9" s="129"/>
    </row>
    <row r="10" spans="1:15">
      <c r="A10" s="105">
        <v>1</v>
      </c>
      <c r="B10" s="106" t="s">
        <v>41</v>
      </c>
      <c r="C10" s="106" t="s">
        <v>42</v>
      </c>
      <c r="D10" s="106" t="s">
        <v>43</v>
      </c>
      <c r="E10" s="117"/>
      <c r="F10" s="106" t="s">
        <v>108</v>
      </c>
      <c r="G10" s="115" t="s">
        <v>22</v>
      </c>
      <c r="H10" s="107">
        <v>0</v>
      </c>
      <c r="I10" s="107">
        <v>2</v>
      </c>
      <c r="J10" s="107">
        <v>0</v>
      </c>
      <c r="K10" s="107">
        <v>9</v>
      </c>
      <c r="L10" s="108">
        <v>2</v>
      </c>
      <c r="M10" s="115" t="s">
        <v>28</v>
      </c>
      <c r="N10" s="115" t="s">
        <v>24</v>
      </c>
      <c r="O10" s="109" t="s">
        <v>44</v>
      </c>
    </row>
    <row r="11" spans="1:15">
      <c r="A11" s="87">
        <v>1</v>
      </c>
      <c r="B11" s="59" t="s">
        <v>76</v>
      </c>
      <c r="C11" s="59" t="s">
        <v>77</v>
      </c>
      <c r="D11" s="59" t="s">
        <v>78</v>
      </c>
      <c r="E11" s="118"/>
      <c r="F11" s="59" t="s">
        <v>108</v>
      </c>
      <c r="G11" s="64" t="s">
        <v>22</v>
      </c>
      <c r="H11" s="60">
        <v>0</v>
      </c>
      <c r="I11" s="60">
        <v>2</v>
      </c>
      <c r="J11" s="60">
        <v>0</v>
      </c>
      <c r="K11" s="60">
        <v>9</v>
      </c>
      <c r="L11" s="61">
        <v>2</v>
      </c>
      <c r="M11" s="64" t="s">
        <v>28</v>
      </c>
      <c r="N11" s="64" t="s">
        <v>24</v>
      </c>
      <c r="O11" s="90" t="s">
        <v>79</v>
      </c>
    </row>
    <row r="12" spans="1:15">
      <c r="A12" s="125">
        <v>1</v>
      </c>
      <c r="B12" s="126" t="s">
        <v>25</v>
      </c>
      <c r="C12" s="57" t="s">
        <v>26</v>
      </c>
      <c r="D12" s="98" t="s">
        <v>27</v>
      </c>
      <c r="E12" s="123"/>
      <c r="F12" s="123" t="s">
        <v>107</v>
      </c>
      <c r="G12" s="127" t="s">
        <v>22</v>
      </c>
      <c r="H12" s="60">
        <v>0</v>
      </c>
      <c r="I12" s="60">
        <v>4</v>
      </c>
      <c r="J12" s="60">
        <v>0</v>
      </c>
      <c r="K12" s="60">
        <v>17</v>
      </c>
      <c r="L12" s="61">
        <v>4</v>
      </c>
      <c r="M12" s="64" t="s">
        <v>28</v>
      </c>
      <c r="N12" s="64" t="s">
        <v>24</v>
      </c>
      <c r="O12" s="90" t="s">
        <v>52</v>
      </c>
    </row>
    <row r="13" spans="1:15">
      <c r="A13" s="87">
        <v>1</v>
      </c>
      <c r="B13" s="56" t="s">
        <v>37</v>
      </c>
      <c r="C13" s="59" t="s">
        <v>38</v>
      </c>
      <c r="D13" s="59" t="s">
        <v>39</v>
      </c>
      <c r="E13" s="118"/>
      <c r="F13" s="123" t="s">
        <v>106</v>
      </c>
      <c r="G13" s="64" t="s">
        <v>22</v>
      </c>
      <c r="H13" s="60">
        <v>0</v>
      </c>
      <c r="I13" s="60">
        <v>4</v>
      </c>
      <c r="J13" s="60">
        <v>0</v>
      </c>
      <c r="K13" s="60">
        <v>17</v>
      </c>
      <c r="L13" s="61">
        <v>4</v>
      </c>
      <c r="M13" s="64" t="s">
        <v>28</v>
      </c>
      <c r="N13" s="64" t="s">
        <v>24</v>
      </c>
      <c r="O13" s="90" t="s">
        <v>40</v>
      </c>
    </row>
    <row r="14" spans="1:15">
      <c r="A14" s="87">
        <v>1</v>
      </c>
      <c r="B14" s="59" t="s">
        <v>53</v>
      </c>
      <c r="C14" s="59" t="s">
        <v>92</v>
      </c>
      <c r="D14" s="98" t="s">
        <v>93</v>
      </c>
      <c r="E14" s="59"/>
      <c r="F14" s="58" t="s">
        <v>109</v>
      </c>
      <c r="G14" s="64" t="s">
        <v>22</v>
      </c>
      <c r="H14" s="110">
        <v>0</v>
      </c>
      <c r="I14" s="110">
        <v>2</v>
      </c>
      <c r="J14" s="60">
        <v>0</v>
      </c>
      <c r="K14" s="60">
        <v>9</v>
      </c>
      <c r="L14" s="60">
        <v>2</v>
      </c>
      <c r="M14" s="64" t="s">
        <v>28</v>
      </c>
      <c r="N14" s="64" t="s">
        <v>24</v>
      </c>
      <c r="O14" s="88" t="s">
        <v>94</v>
      </c>
    </row>
    <row r="15" spans="1:15" ht="24">
      <c r="A15" s="87">
        <v>1</v>
      </c>
      <c r="B15" s="59" t="s">
        <v>64</v>
      </c>
      <c r="C15" s="59" t="s">
        <v>95</v>
      </c>
      <c r="D15" s="98" t="s">
        <v>96</v>
      </c>
      <c r="E15" s="59"/>
      <c r="F15" s="59" t="s">
        <v>114</v>
      </c>
      <c r="G15" s="64" t="s">
        <v>22</v>
      </c>
      <c r="H15" s="60">
        <v>0</v>
      </c>
      <c r="I15" s="60">
        <v>2</v>
      </c>
      <c r="J15" s="60">
        <v>0</v>
      </c>
      <c r="K15" s="60">
        <v>9</v>
      </c>
      <c r="L15" s="61">
        <v>2</v>
      </c>
      <c r="M15" s="64" t="s">
        <v>28</v>
      </c>
      <c r="N15" s="64" t="s">
        <v>24</v>
      </c>
      <c r="O15" s="90" t="s">
        <v>54</v>
      </c>
    </row>
    <row r="16" spans="1:15">
      <c r="A16" s="91"/>
      <c r="B16" s="62"/>
      <c r="C16" s="62"/>
      <c r="D16" s="62"/>
      <c r="E16" s="62"/>
      <c r="F16" s="62"/>
      <c r="G16" s="65"/>
      <c r="H16" s="63">
        <f>SUM(H10:H15)</f>
        <v>0</v>
      </c>
      <c r="I16" s="63">
        <f>SUM(I10:I15)</f>
        <v>16</v>
      </c>
      <c r="J16" s="63">
        <f>SUM(J10:J15)</f>
        <v>0</v>
      </c>
      <c r="K16" s="63">
        <f>SUM(K10:K15)</f>
        <v>70</v>
      </c>
      <c r="L16" s="63">
        <f>SUM(L10:L15)</f>
        <v>16</v>
      </c>
      <c r="M16" s="65"/>
      <c r="N16" s="65"/>
      <c r="O16" s="89"/>
    </row>
    <row r="17" spans="1:17" ht="24">
      <c r="A17" s="91"/>
      <c r="B17" s="62"/>
      <c r="C17" s="62"/>
      <c r="D17" s="62"/>
      <c r="E17" s="62"/>
      <c r="F17" s="62"/>
      <c r="G17" s="69" t="s">
        <v>29</v>
      </c>
      <c r="H17" s="130">
        <f>SUM(H16:I16)*14</f>
        <v>224</v>
      </c>
      <c r="I17" s="131"/>
      <c r="J17" s="130">
        <f>SUM(J16:K16)</f>
        <v>70</v>
      </c>
      <c r="K17" s="131"/>
      <c r="L17" s="66"/>
      <c r="M17" s="65"/>
      <c r="N17" s="65"/>
      <c r="O17" s="89"/>
    </row>
    <row r="18" spans="1:17" ht="24">
      <c r="A18" s="119">
        <v>2</v>
      </c>
      <c r="B18" s="93" t="s">
        <v>30</v>
      </c>
      <c r="C18" s="93" t="s">
        <v>31</v>
      </c>
      <c r="D18" s="93" t="s">
        <v>32</v>
      </c>
      <c r="E18" s="93"/>
      <c r="F18" s="124" t="s">
        <v>111</v>
      </c>
      <c r="G18" s="94" t="s">
        <v>113</v>
      </c>
      <c r="H18" s="120">
        <v>0</v>
      </c>
      <c r="I18" s="120">
        <v>2</v>
      </c>
      <c r="J18" s="120">
        <v>0</v>
      </c>
      <c r="K18" s="120">
        <v>9</v>
      </c>
      <c r="L18" s="121">
        <v>2</v>
      </c>
      <c r="M18" s="94" t="s">
        <v>28</v>
      </c>
      <c r="N18" s="94" t="s">
        <v>24</v>
      </c>
      <c r="O18" s="95" t="s">
        <v>110</v>
      </c>
    </row>
    <row r="19" spans="1:17">
      <c r="A19" s="119">
        <v>2</v>
      </c>
      <c r="B19" s="93" t="s">
        <v>66</v>
      </c>
      <c r="C19" s="93" t="s">
        <v>67</v>
      </c>
      <c r="D19" s="93" t="s">
        <v>68</v>
      </c>
      <c r="E19" s="93"/>
      <c r="F19" s="93" t="s">
        <v>107</v>
      </c>
      <c r="G19" s="94" t="s">
        <v>22</v>
      </c>
      <c r="H19" s="120">
        <v>0</v>
      </c>
      <c r="I19" s="120">
        <v>4</v>
      </c>
      <c r="J19" s="120">
        <v>0</v>
      </c>
      <c r="K19" s="120">
        <v>17</v>
      </c>
      <c r="L19" s="121">
        <v>4</v>
      </c>
      <c r="M19" s="94" t="s">
        <v>28</v>
      </c>
      <c r="N19" s="94" t="s">
        <v>24</v>
      </c>
      <c r="O19" s="95" t="s">
        <v>69</v>
      </c>
    </row>
    <row r="20" spans="1:17">
      <c r="A20" s="119">
        <v>2</v>
      </c>
      <c r="B20" s="93" t="s">
        <v>56</v>
      </c>
      <c r="C20" s="93" t="s">
        <v>57</v>
      </c>
      <c r="D20" s="93" t="s">
        <v>58</v>
      </c>
      <c r="E20" s="93"/>
      <c r="F20" s="124" t="s">
        <v>109</v>
      </c>
      <c r="G20" s="94" t="s">
        <v>22</v>
      </c>
      <c r="H20" s="120">
        <v>0</v>
      </c>
      <c r="I20" s="120">
        <v>2</v>
      </c>
      <c r="J20" s="120">
        <v>0</v>
      </c>
      <c r="K20" s="120">
        <v>9</v>
      </c>
      <c r="L20" s="121">
        <v>2</v>
      </c>
      <c r="M20" s="94" t="s">
        <v>28</v>
      </c>
      <c r="N20" s="94" t="s">
        <v>24</v>
      </c>
      <c r="O20" s="95" t="s">
        <v>59</v>
      </c>
    </row>
    <row r="21" spans="1:17">
      <c r="A21" s="119">
        <v>2</v>
      </c>
      <c r="B21" s="93" t="s">
        <v>60</v>
      </c>
      <c r="C21" s="93" t="s">
        <v>61</v>
      </c>
      <c r="D21" s="93" t="s">
        <v>62</v>
      </c>
      <c r="E21" s="93" t="s">
        <v>41</v>
      </c>
      <c r="F21" s="93" t="s">
        <v>108</v>
      </c>
      <c r="G21" s="94" t="s">
        <v>22</v>
      </c>
      <c r="H21" s="120">
        <v>0</v>
      </c>
      <c r="I21" s="120">
        <v>2</v>
      </c>
      <c r="J21" s="120">
        <v>0</v>
      </c>
      <c r="K21" s="120">
        <v>9</v>
      </c>
      <c r="L21" s="121">
        <v>2</v>
      </c>
      <c r="M21" s="94" t="s">
        <v>28</v>
      </c>
      <c r="N21" s="94" t="s">
        <v>24</v>
      </c>
      <c r="O21" s="95" t="s">
        <v>63</v>
      </c>
    </row>
    <row r="22" spans="1:17">
      <c r="A22" s="119">
        <v>2</v>
      </c>
      <c r="B22" s="93" t="s">
        <v>75</v>
      </c>
      <c r="C22" s="93" t="s">
        <v>97</v>
      </c>
      <c r="D22" s="122" t="s">
        <v>98</v>
      </c>
      <c r="E22" s="93"/>
      <c r="F22" s="93" t="s">
        <v>109</v>
      </c>
      <c r="G22" s="94" t="s">
        <v>22</v>
      </c>
      <c r="H22" s="120">
        <v>0</v>
      </c>
      <c r="I22" s="120">
        <v>2</v>
      </c>
      <c r="J22" s="120">
        <v>0</v>
      </c>
      <c r="K22" s="120">
        <v>9</v>
      </c>
      <c r="L22" s="121">
        <v>2</v>
      </c>
      <c r="M22" s="94" t="s">
        <v>28</v>
      </c>
      <c r="N22" s="94" t="s">
        <v>24</v>
      </c>
      <c r="O22" s="95" t="s">
        <v>99</v>
      </c>
    </row>
    <row r="23" spans="1:17">
      <c r="A23" s="119">
        <v>2</v>
      </c>
      <c r="B23" s="93" t="s">
        <v>100</v>
      </c>
      <c r="C23" s="93" t="s">
        <v>115</v>
      </c>
      <c r="D23" s="122" t="s">
        <v>101</v>
      </c>
      <c r="E23" s="93"/>
      <c r="F23" s="93" t="s">
        <v>108</v>
      </c>
      <c r="G23" s="94" t="s">
        <v>22</v>
      </c>
      <c r="H23" s="120">
        <v>0</v>
      </c>
      <c r="I23" s="120">
        <v>2</v>
      </c>
      <c r="J23" s="120">
        <v>0</v>
      </c>
      <c r="K23" s="120">
        <v>9</v>
      </c>
      <c r="L23" s="121">
        <v>2</v>
      </c>
      <c r="M23" s="94" t="s">
        <v>28</v>
      </c>
      <c r="N23" s="94" t="s">
        <v>24</v>
      </c>
      <c r="O23" s="95" t="s">
        <v>65</v>
      </c>
    </row>
    <row r="24" spans="1:17">
      <c r="A24" s="91"/>
      <c r="B24" s="62"/>
      <c r="C24" s="62"/>
      <c r="D24" s="62"/>
      <c r="E24" s="62"/>
      <c r="F24" s="62"/>
      <c r="G24" s="65"/>
      <c r="H24" s="63">
        <f>SUM(H12:H22)</f>
        <v>224</v>
      </c>
      <c r="I24" s="63">
        <f>SUM(I12:I22)</f>
        <v>40</v>
      </c>
      <c r="J24" s="63">
        <f>SUM(J12:J22)</f>
        <v>70</v>
      </c>
      <c r="K24" s="63">
        <f>SUM(K12:K22)</f>
        <v>175</v>
      </c>
      <c r="L24" s="63">
        <f>SUM(L18:L23)</f>
        <v>14</v>
      </c>
      <c r="M24" s="65"/>
      <c r="N24" s="65"/>
      <c r="O24" s="89"/>
    </row>
    <row r="25" spans="1:17" ht="24">
      <c r="A25" s="91"/>
      <c r="B25" s="62"/>
      <c r="C25" s="62"/>
      <c r="D25" s="62"/>
      <c r="E25" s="62"/>
      <c r="F25" s="62"/>
      <c r="G25" s="69" t="s">
        <v>29</v>
      </c>
      <c r="H25" s="130">
        <f>SUM(H24:I24)*14</f>
        <v>3696</v>
      </c>
      <c r="I25" s="131"/>
      <c r="J25" s="130">
        <f>SUM(J24:K24)</f>
        <v>245</v>
      </c>
      <c r="K25" s="131"/>
      <c r="L25" s="63"/>
      <c r="M25" s="65"/>
      <c r="N25" s="65"/>
      <c r="O25" s="89"/>
    </row>
    <row r="26" spans="1:17">
      <c r="A26" s="87">
        <v>3</v>
      </c>
      <c r="B26" s="59" t="s">
        <v>45</v>
      </c>
      <c r="C26" s="59" t="s">
        <v>46</v>
      </c>
      <c r="D26" s="59" t="s">
        <v>47</v>
      </c>
      <c r="E26" s="59">
        <v>0</v>
      </c>
      <c r="F26" s="123" t="s">
        <v>73</v>
      </c>
      <c r="G26" s="64" t="s">
        <v>22</v>
      </c>
      <c r="H26" s="60">
        <v>2</v>
      </c>
      <c r="I26" s="60">
        <v>0</v>
      </c>
      <c r="J26" s="60">
        <v>9</v>
      </c>
      <c r="K26" s="60">
        <v>0</v>
      </c>
      <c r="L26" s="61">
        <v>3</v>
      </c>
      <c r="M26" s="64" t="s">
        <v>23</v>
      </c>
      <c r="N26" s="64" t="s">
        <v>24</v>
      </c>
      <c r="O26" s="90" t="s">
        <v>48</v>
      </c>
      <c r="Q26" t="s">
        <v>55</v>
      </c>
    </row>
    <row r="27" spans="1:17">
      <c r="A27" s="87">
        <v>3</v>
      </c>
      <c r="B27" s="56" t="s">
        <v>70</v>
      </c>
      <c r="C27" s="59" t="s">
        <v>71</v>
      </c>
      <c r="D27" s="59" t="s">
        <v>72</v>
      </c>
      <c r="E27" s="126" t="s">
        <v>37</v>
      </c>
      <c r="F27" s="59" t="s">
        <v>109</v>
      </c>
      <c r="G27" s="64" t="s">
        <v>22</v>
      </c>
      <c r="H27" s="60">
        <v>0</v>
      </c>
      <c r="I27" s="60">
        <v>6</v>
      </c>
      <c r="J27" s="60">
        <v>0</v>
      </c>
      <c r="K27" s="60">
        <v>29</v>
      </c>
      <c r="L27" s="61">
        <v>6</v>
      </c>
      <c r="M27" s="64" t="s">
        <v>28</v>
      </c>
      <c r="N27" s="64" t="s">
        <v>24</v>
      </c>
      <c r="O27" s="90" t="s">
        <v>74</v>
      </c>
    </row>
    <row r="28" spans="1:17">
      <c r="A28" s="87">
        <v>3</v>
      </c>
      <c r="B28" s="59" t="s">
        <v>33</v>
      </c>
      <c r="C28" s="59" t="s">
        <v>34</v>
      </c>
      <c r="D28" s="59" t="s">
        <v>35</v>
      </c>
      <c r="E28" s="59"/>
      <c r="F28" s="123" t="s">
        <v>112</v>
      </c>
      <c r="G28" s="64" t="s">
        <v>22</v>
      </c>
      <c r="H28" s="60">
        <v>2</v>
      </c>
      <c r="I28" s="60">
        <v>0</v>
      </c>
      <c r="J28" s="60">
        <v>9</v>
      </c>
      <c r="K28" s="60">
        <v>0</v>
      </c>
      <c r="L28" s="61">
        <v>3</v>
      </c>
      <c r="M28" s="64" t="s">
        <v>23</v>
      </c>
      <c r="N28" s="64" t="s">
        <v>24</v>
      </c>
      <c r="O28" s="90" t="s">
        <v>36</v>
      </c>
    </row>
    <row r="29" spans="1:17">
      <c r="A29" s="87">
        <v>3</v>
      </c>
      <c r="B29" s="56" t="s">
        <v>49</v>
      </c>
      <c r="C29" s="59" t="s">
        <v>50</v>
      </c>
      <c r="D29" s="59" t="s">
        <v>51</v>
      </c>
      <c r="E29" s="59"/>
      <c r="F29" s="123" t="s">
        <v>107</v>
      </c>
      <c r="G29" s="64" t="s">
        <v>22</v>
      </c>
      <c r="H29" s="60">
        <v>0</v>
      </c>
      <c r="I29" s="60">
        <v>4</v>
      </c>
      <c r="J29" s="60">
        <v>0</v>
      </c>
      <c r="K29" s="60">
        <v>17</v>
      </c>
      <c r="L29" s="61">
        <v>4</v>
      </c>
      <c r="M29" s="64" t="s">
        <v>28</v>
      </c>
      <c r="N29" s="64" t="s">
        <v>24</v>
      </c>
      <c r="O29" s="90" t="s">
        <v>52</v>
      </c>
    </row>
    <row r="30" spans="1:17">
      <c r="A30" s="99">
        <v>3</v>
      </c>
      <c r="B30" s="97" t="s">
        <v>80</v>
      </c>
      <c r="C30" s="97" t="s">
        <v>81</v>
      </c>
      <c r="D30" s="97" t="s">
        <v>82</v>
      </c>
      <c r="E30" s="97"/>
      <c r="F30" s="97" t="s">
        <v>73</v>
      </c>
      <c r="G30" s="100" t="s">
        <v>22</v>
      </c>
      <c r="H30" s="101">
        <v>0</v>
      </c>
      <c r="I30" s="101">
        <v>0</v>
      </c>
      <c r="J30" s="101">
        <v>0</v>
      </c>
      <c r="K30" s="101">
        <v>0</v>
      </c>
      <c r="L30" s="102">
        <v>0</v>
      </c>
      <c r="M30" s="100" t="s">
        <v>83</v>
      </c>
      <c r="N30" s="100" t="s">
        <v>24</v>
      </c>
      <c r="O30" s="103"/>
    </row>
    <row r="31" spans="1:17">
      <c r="A31" s="91"/>
      <c r="B31" s="62"/>
      <c r="C31" s="62"/>
      <c r="D31" s="62"/>
      <c r="E31" s="62"/>
      <c r="F31" s="62"/>
      <c r="G31" s="65"/>
      <c r="H31" s="63">
        <f>SUM(H26:H30)</f>
        <v>4</v>
      </c>
      <c r="I31" s="63">
        <f>SUM(I21:I29)</f>
        <v>56</v>
      </c>
      <c r="J31" s="63">
        <f>SUM(J21:J29)</f>
        <v>333</v>
      </c>
      <c r="K31" s="63">
        <f>SUM(K21:K29)</f>
        <v>248</v>
      </c>
      <c r="L31" s="63">
        <f>SUM(L26:L30)</f>
        <v>16</v>
      </c>
      <c r="M31" s="65"/>
      <c r="N31" s="65"/>
      <c r="O31" s="89"/>
      <c r="P31" s="29"/>
      <c r="Q31" s="30"/>
    </row>
    <row r="32" spans="1:17" ht="24">
      <c r="A32" s="91"/>
      <c r="B32" s="62"/>
      <c r="C32" s="62"/>
      <c r="D32" s="62"/>
      <c r="E32" s="62"/>
      <c r="F32" s="62"/>
      <c r="G32" s="69" t="s">
        <v>29</v>
      </c>
      <c r="H32" s="130">
        <f>SUM(H31:I31)*14</f>
        <v>840</v>
      </c>
      <c r="I32" s="131"/>
      <c r="J32" s="130">
        <f>SUM(J31:K31)</f>
        <v>581</v>
      </c>
      <c r="K32" s="131"/>
      <c r="L32" s="63"/>
      <c r="M32" s="65"/>
      <c r="N32" s="65"/>
      <c r="O32" s="89"/>
    </row>
    <row r="33" spans="1:15">
      <c r="A33" s="119">
        <v>4</v>
      </c>
      <c r="B33" s="93" t="s">
        <v>84</v>
      </c>
      <c r="C33" s="93" t="s">
        <v>85</v>
      </c>
      <c r="D33" s="93" t="s">
        <v>86</v>
      </c>
      <c r="E33" s="93">
        <v>0</v>
      </c>
      <c r="F33" s="93" t="s">
        <v>73</v>
      </c>
      <c r="G33" s="94" t="s">
        <v>22</v>
      </c>
      <c r="H33" s="94">
        <v>0</v>
      </c>
      <c r="I33" s="94">
        <v>0</v>
      </c>
      <c r="J33" s="94">
        <v>0</v>
      </c>
      <c r="K33" s="94">
        <v>0</v>
      </c>
      <c r="L33" s="94">
        <v>4</v>
      </c>
      <c r="M33" s="94" t="s">
        <v>28</v>
      </c>
      <c r="N33" s="94" t="s">
        <v>24</v>
      </c>
      <c r="O33" s="95"/>
    </row>
    <row r="34" spans="1:15">
      <c r="A34" s="91"/>
      <c r="B34" s="62"/>
      <c r="C34" s="62"/>
      <c r="D34" s="62"/>
      <c r="E34" s="62"/>
      <c r="F34" s="62"/>
      <c r="G34" s="65"/>
      <c r="H34" s="63">
        <f>SUM(H33:H33)</f>
        <v>0</v>
      </c>
      <c r="I34" s="63">
        <f>SUM(I33:I33)</f>
        <v>0</v>
      </c>
      <c r="J34" s="63">
        <f>SUM(J33:J33)</f>
        <v>0</v>
      </c>
      <c r="K34" s="63">
        <f>SUM(K33:K33)</f>
        <v>0</v>
      </c>
      <c r="L34" s="63">
        <f>SUM(L33:L33)</f>
        <v>4</v>
      </c>
      <c r="M34" s="65"/>
      <c r="N34" s="65"/>
      <c r="O34" s="89"/>
    </row>
    <row r="35" spans="1:15" ht="24">
      <c r="A35" s="91"/>
      <c r="B35" s="62"/>
      <c r="C35" s="62"/>
      <c r="D35" s="62"/>
      <c r="E35" s="62"/>
      <c r="F35" s="62"/>
      <c r="G35" s="69" t="s">
        <v>29</v>
      </c>
      <c r="H35" s="130">
        <f>SUM(H34:I34)*14</f>
        <v>0</v>
      </c>
      <c r="I35" s="131"/>
      <c r="J35" s="130">
        <f>SUM(J34:K34)</f>
        <v>0</v>
      </c>
      <c r="K35" s="131"/>
      <c r="L35" s="63"/>
      <c r="M35" s="65"/>
      <c r="N35" s="65"/>
      <c r="O35" s="89"/>
    </row>
    <row r="36" spans="1:15">
      <c r="A36" s="87">
        <v>5</v>
      </c>
      <c r="B36" s="59" t="s">
        <v>87</v>
      </c>
      <c r="C36" s="59" t="s">
        <v>88</v>
      </c>
      <c r="D36" s="59" t="s">
        <v>89</v>
      </c>
      <c r="E36" s="59">
        <v>0</v>
      </c>
      <c r="F36" s="59" t="s">
        <v>73</v>
      </c>
      <c r="G36" s="64" t="s">
        <v>22</v>
      </c>
      <c r="H36" s="60">
        <v>0</v>
      </c>
      <c r="I36" s="60">
        <v>0</v>
      </c>
      <c r="J36" s="60">
        <v>0</v>
      </c>
      <c r="K36" s="60">
        <v>0</v>
      </c>
      <c r="L36" s="61">
        <v>4</v>
      </c>
      <c r="M36" s="64" t="s">
        <v>28</v>
      </c>
      <c r="N36" s="64" t="s">
        <v>24</v>
      </c>
      <c r="O36" s="90"/>
    </row>
    <row r="37" spans="1:15">
      <c r="A37" s="91"/>
      <c r="B37" s="62"/>
      <c r="C37" s="62"/>
      <c r="D37" s="62"/>
      <c r="E37" s="62"/>
      <c r="F37" s="62"/>
      <c r="G37" s="65"/>
      <c r="H37" s="63">
        <f>SUM(H36:H36)</f>
        <v>0</v>
      </c>
      <c r="I37" s="63">
        <f>SUM(I36:I36)</f>
        <v>0</v>
      </c>
      <c r="J37" s="63">
        <f>SUM(J36:J36)</f>
        <v>0</v>
      </c>
      <c r="K37" s="63">
        <f>SUM(K36:K36)</f>
        <v>0</v>
      </c>
      <c r="L37" s="63">
        <f>SUM(L36)</f>
        <v>4</v>
      </c>
      <c r="M37" s="65"/>
      <c r="N37" s="65"/>
      <c r="O37" s="89"/>
    </row>
    <row r="38" spans="1:15" ht="24">
      <c r="A38" s="111"/>
      <c r="B38" s="112"/>
      <c r="C38" s="112"/>
      <c r="D38" s="112"/>
      <c r="E38" s="112"/>
      <c r="F38" s="112"/>
      <c r="G38" s="92" t="s">
        <v>29</v>
      </c>
      <c r="H38" s="134">
        <f>SUM(H37:I37)*14</f>
        <v>0</v>
      </c>
      <c r="I38" s="135"/>
      <c r="J38" s="134">
        <f>SUM(J37:K37)</f>
        <v>0</v>
      </c>
      <c r="K38" s="135"/>
      <c r="L38" s="113"/>
      <c r="M38" s="116"/>
      <c r="N38" s="116"/>
      <c r="O38" s="114"/>
    </row>
    <row r="39" spans="1:15" s="7" customFormat="1">
      <c r="A39" s="19"/>
      <c r="B39" s="15"/>
      <c r="C39" s="15"/>
      <c r="D39" s="15"/>
      <c r="E39" s="15"/>
      <c r="F39" s="15"/>
      <c r="G39" s="70"/>
      <c r="H39" s="20"/>
      <c r="I39" s="20"/>
      <c r="J39" s="20"/>
      <c r="K39" s="20"/>
      <c r="L39" s="21"/>
      <c r="M39" s="18"/>
      <c r="N39" s="18"/>
      <c r="O39" s="15"/>
    </row>
    <row r="40" spans="1:15" s="8" customFormat="1">
      <c r="A40" s="19"/>
      <c r="B40" s="15"/>
      <c r="C40" s="15"/>
      <c r="D40" s="15"/>
      <c r="E40" s="15"/>
      <c r="F40" s="15"/>
      <c r="G40" s="70"/>
      <c r="H40" s="16"/>
      <c r="I40" s="16"/>
      <c r="J40" s="16"/>
      <c r="K40" s="16"/>
      <c r="L40" s="17"/>
      <c r="M40" s="18"/>
      <c r="N40" s="18"/>
      <c r="O40" s="15"/>
    </row>
    <row r="41" spans="1:15">
      <c r="A41" s="23"/>
      <c r="B41" s="22"/>
      <c r="C41" s="24"/>
      <c r="D41" s="22"/>
      <c r="E41" s="22"/>
      <c r="F41" s="22"/>
      <c r="G41" s="27"/>
      <c r="H41" s="25"/>
      <c r="I41" s="25"/>
      <c r="J41" s="25"/>
      <c r="K41" s="25"/>
      <c r="L41" s="26"/>
      <c r="M41" s="27"/>
      <c r="N41" s="27"/>
      <c r="O41" s="22"/>
    </row>
  </sheetData>
  <mergeCells count="23">
    <mergeCell ref="F8:F9"/>
    <mergeCell ref="A8:A9"/>
    <mergeCell ref="B8:B9"/>
    <mergeCell ref="C8:C9"/>
    <mergeCell ref="D8:D9"/>
    <mergeCell ref="E8:E9"/>
    <mergeCell ref="H38:I38"/>
    <mergeCell ref="G8:G9"/>
    <mergeCell ref="H8:I8"/>
    <mergeCell ref="J8:K8"/>
    <mergeCell ref="L8:L9"/>
    <mergeCell ref="J17:K17"/>
    <mergeCell ref="J25:K25"/>
    <mergeCell ref="J32:K32"/>
    <mergeCell ref="J35:K35"/>
    <mergeCell ref="J38:K38"/>
    <mergeCell ref="O8:O9"/>
    <mergeCell ref="H17:I17"/>
    <mergeCell ref="H25:I25"/>
    <mergeCell ref="H32:I32"/>
    <mergeCell ref="H35:I35"/>
    <mergeCell ref="M8:M9"/>
    <mergeCell ref="N8:N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2019-07-01T07:44:08Z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