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490" windowHeight="8595"/>
  </bookViews>
  <sheets>
    <sheet name="BMM 2017 Integrált mg.techn.s." sheetId="3" r:id="rId1"/>
    <sheet name="BMM 2017 Ökológiai gazd. spec. " sheetId="1" r:id="rId2"/>
  </sheets>
  <definedNames>
    <definedName name="_xlnm._FilterDatabase" localSheetId="0" hidden="1">'BMM 2017 Integrált mg.techn.s.'!$A$8:$O$95</definedName>
    <definedName name="_xlnm.Print_Titles" localSheetId="0">'BMM 2017 Integrált mg.techn.s.'!$7:$8</definedName>
    <definedName name="_xlnm.Print_Titles" localSheetId="1">'BMM 2017 Ökológiai gazd. spec. '!$7:$8</definedName>
    <definedName name="_xlnm.Print_Area" localSheetId="0">'BMM 2017 Integrált mg.techn.s.'!$A$1:$N$95</definedName>
    <definedName name="_xlnm.Print_Area" localSheetId="1">'BMM 2017 Ökológiai gazd. spec. '!$A$1:$N$95</definedName>
  </definedNames>
  <calcPr calcId="125725"/>
</workbook>
</file>

<file path=xl/calcChain.xml><?xml version="1.0" encoding="utf-8"?>
<calcChain xmlns="http://schemas.openxmlformats.org/spreadsheetml/2006/main">
  <c r="J32" i="1"/>
  <c r="J33" s="1"/>
  <c r="J32" i="3"/>
  <c r="J33" s="1"/>
  <c r="K82"/>
  <c r="K70"/>
  <c r="K57"/>
  <c r="K44"/>
  <c r="K32"/>
  <c r="K82" i="1"/>
  <c r="K70"/>
  <c r="K57"/>
  <c r="K44"/>
  <c r="K32"/>
  <c r="J70" i="3"/>
  <c r="J71" s="1"/>
  <c r="J57"/>
  <c r="J58" s="1"/>
  <c r="J44"/>
  <c r="J45" s="1"/>
  <c r="J19"/>
  <c r="J20" s="1"/>
  <c r="I82"/>
  <c r="H82"/>
  <c r="I70"/>
  <c r="H70"/>
  <c r="I57"/>
  <c r="H57"/>
  <c r="I44"/>
  <c r="H44"/>
  <c r="I32"/>
  <c r="H32"/>
  <c r="K19"/>
  <c r="J85"/>
  <c r="J86" s="1"/>
  <c r="H85"/>
  <c r="I85"/>
  <c r="K85"/>
  <c r="I19"/>
  <c r="H19"/>
  <c r="J83"/>
  <c r="J70" i="1"/>
  <c r="J71" s="1"/>
  <c r="J57"/>
  <c r="J58" s="1"/>
  <c r="J44"/>
  <c r="J45" s="1"/>
  <c r="J19"/>
  <c r="J20" s="1"/>
  <c r="I82"/>
  <c r="H82"/>
  <c r="I70"/>
  <c r="H70"/>
  <c r="I57"/>
  <c r="H57"/>
  <c r="I44"/>
  <c r="H44"/>
  <c r="I32"/>
  <c r="H32"/>
  <c r="K19"/>
  <c r="J85"/>
  <c r="J86" s="1"/>
  <c r="H85"/>
  <c r="I85"/>
  <c r="K85"/>
  <c r="I19"/>
  <c r="H19"/>
  <c r="J83"/>
  <c r="H20" i="3" l="1"/>
  <c r="H33" i="1"/>
  <c r="H58"/>
  <c r="H86"/>
  <c r="H58" i="3"/>
  <c r="H83"/>
  <c r="H45" i="1"/>
  <c r="H71"/>
  <c r="H20"/>
  <c r="H83"/>
  <c r="H33" i="3"/>
  <c r="N3"/>
  <c r="H86"/>
  <c r="H45"/>
  <c r="H71"/>
  <c r="N3" i="1"/>
  <c r="M3" l="1"/>
  <c r="M3" i="3"/>
</calcChain>
</file>

<file path=xl/sharedStrings.xml><?xml version="1.0" encoding="utf-8"?>
<sst xmlns="http://schemas.openxmlformats.org/spreadsheetml/2006/main" count="1085" uniqueCount="308">
  <si>
    <t xml:space="preserve">Specializáció: ökológiai gazdálkodás </t>
  </si>
  <si>
    <t>Képzés óraszáma:</t>
  </si>
  <si>
    <t>2017 szeptemberétől</t>
  </si>
  <si>
    <t>Félév</t>
  </si>
  <si>
    <t>Tantárgy kódja</t>
  </si>
  <si>
    <t>Tantárgy neve</t>
  </si>
  <si>
    <t>Tantárgy angol neve</t>
  </si>
  <si>
    <t>Előfeltétel</t>
  </si>
  <si>
    <t>Tantárgyfelelős</t>
  </si>
  <si>
    <t>Tantárgy-felelős intézet kódja</t>
  </si>
  <si>
    <t>Heti óraszám</t>
  </si>
  <si>
    <t>Szakmai gyakorlat féléves óraszáma</t>
  </si>
  <si>
    <t>Kredit</t>
  </si>
  <si>
    <t>Félévi köv.</t>
  </si>
  <si>
    <t xml:space="preserve"> Tantárgy típusa</t>
  </si>
  <si>
    <t>Ekvivalencia</t>
  </si>
  <si>
    <t>E</t>
  </si>
  <si>
    <t>Gy</t>
  </si>
  <si>
    <t>BMM1101</t>
  </si>
  <si>
    <t>Agroökológia</t>
  </si>
  <si>
    <t>Agroecology</t>
  </si>
  <si>
    <t>Dr. Tóth Csilla</t>
  </si>
  <si>
    <t>MAI</t>
  </si>
  <si>
    <t>K</t>
  </si>
  <si>
    <t>A</t>
  </si>
  <si>
    <t>BAI0001</t>
  </si>
  <si>
    <t xml:space="preserve">Digitális alkalmazások </t>
  </si>
  <si>
    <t>Digital Applications</t>
  </si>
  <si>
    <t>MII</t>
  </si>
  <si>
    <t>G</t>
  </si>
  <si>
    <t>BAI0002</t>
  </si>
  <si>
    <t>Környezet és ember</t>
  </si>
  <si>
    <t>Dr. Kiss Ferenc</t>
  </si>
  <si>
    <t>KOI</t>
  </si>
  <si>
    <t>BMM1102</t>
  </si>
  <si>
    <t>Mezőgazdasági állattan</t>
  </si>
  <si>
    <t>Agrozoology</t>
  </si>
  <si>
    <t>Dr. Vincze György</t>
  </si>
  <si>
    <t>BMM1103</t>
  </si>
  <si>
    <t>Mezőgazdasági kémia alapjai</t>
  </si>
  <si>
    <t xml:space="preserve">Basics of Agricultural Chemistry  </t>
  </si>
  <si>
    <t>BMM1104</t>
  </si>
  <si>
    <t>Mezőgazdasági növénytan</t>
  </si>
  <si>
    <t>Agrobotany</t>
  </si>
  <si>
    <t>BMM1105</t>
  </si>
  <si>
    <t xml:space="preserve">Mezőgazdasági technológiai alapismeretek I. </t>
  </si>
  <si>
    <t>Basic Knowledge of Agricultural Technology I.</t>
  </si>
  <si>
    <t>Kosztyuné Krajnyák Edit</t>
  </si>
  <si>
    <t>BMM1106</t>
  </si>
  <si>
    <t>Műszaki alapismeretek</t>
  </si>
  <si>
    <t>Basic Knowledge of Engineering</t>
  </si>
  <si>
    <t>Dr. Kerekes Benedek</t>
  </si>
  <si>
    <t>Az intézményi kínálat szerint szabadon választható tantárgy</t>
  </si>
  <si>
    <t>C</t>
  </si>
  <si>
    <t>BMM1107</t>
  </si>
  <si>
    <t>Termelési gyakorlat I.</t>
  </si>
  <si>
    <t>Production Practice I.</t>
  </si>
  <si>
    <t>Féléves óraszám:</t>
  </si>
  <si>
    <t>BMM1201</t>
  </si>
  <si>
    <t>Agrogenetics</t>
  </si>
  <si>
    <t>BMM1202</t>
  </si>
  <si>
    <t>Agrokémia</t>
  </si>
  <si>
    <t>Agrochemistry</t>
  </si>
  <si>
    <t>Dr. Uri Zsuzsanna Edit</t>
  </si>
  <si>
    <t>BMM1203</t>
  </si>
  <si>
    <t>Állatélettan és állathigiénia</t>
  </si>
  <si>
    <t>Animal Physiology and Animal Hygiene</t>
  </si>
  <si>
    <t>BAI0085</t>
  </si>
  <si>
    <t>Gazdasági jog</t>
  </si>
  <si>
    <t>Business Law</t>
  </si>
  <si>
    <t>Dr. Nagy Andrea</t>
  </si>
  <si>
    <t>BMM1204</t>
  </si>
  <si>
    <t>Mezőgazdasági géptan</t>
  </si>
  <si>
    <t>Agricultural Engineering</t>
  </si>
  <si>
    <t>BMM1205</t>
  </si>
  <si>
    <t>Mezőgazdasági mikrobiológia</t>
  </si>
  <si>
    <t>Agricultural Microbiology</t>
  </si>
  <si>
    <t>BMM1206</t>
  </si>
  <si>
    <t xml:space="preserve">Mezőgazdasági technológiai alapismeretek II. </t>
  </si>
  <si>
    <t>BMM1207</t>
  </si>
  <si>
    <t xml:space="preserve">Növényélettan </t>
  </si>
  <si>
    <t>Plant Physiology</t>
  </si>
  <si>
    <t>BMM1208</t>
  </si>
  <si>
    <t>Talajtan</t>
  </si>
  <si>
    <t>Soil Science</t>
  </si>
  <si>
    <t>BMM1209</t>
  </si>
  <si>
    <t>Termelési gyakorlat II.</t>
  </si>
  <si>
    <t>Production Practice II</t>
  </si>
  <si>
    <t>BMM1108</t>
  </si>
  <si>
    <t>Agrar economy and agricultural politics</t>
  </si>
  <si>
    <t>Kozmáné Petrilla Gréta</t>
  </si>
  <si>
    <t>GTI</t>
  </si>
  <si>
    <t>BMM1109</t>
  </si>
  <si>
    <t>Agrometeorology and Water Management</t>
  </si>
  <si>
    <t>Vígh Szabolcs</t>
  </si>
  <si>
    <t>BMM1110</t>
  </si>
  <si>
    <t xml:space="preserve">Erdő- és vadgazdálkodás </t>
  </si>
  <si>
    <t>Forest and Wildlife Management</t>
  </si>
  <si>
    <t>Dr. Szabó Miklós</t>
  </si>
  <si>
    <t>BMM1111</t>
  </si>
  <si>
    <t>Élelmiszerlánc-biztonság</t>
  </si>
  <si>
    <t>Food Chain Security</t>
  </si>
  <si>
    <t xml:space="preserve">Dr. Simon László </t>
  </si>
  <si>
    <t>BMM1112</t>
  </si>
  <si>
    <t xml:space="preserve">Fenntartható mezőgazdasági technológiák </t>
  </si>
  <si>
    <t>BMM1113</t>
  </si>
  <si>
    <t>Földművelés és földhasználat</t>
  </si>
  <si>
    <t>Land Management and Land Use</t>
  </si>
  <si>
    <t>BMM1114</t>
  </si>
  <si>
    <t>Gyepgazdálkodás</t>
  </si>
  <si>
    <t>Grassland Management</t>
  </si>
  <si>
    <t>BMM1115</t>
  </si>
  <si>
    <t xml:space="preserve">Takarmányozástan </t>
  </si>
  <si>
    <t>Foraging Studies</t>
  </si>
  <si>
    <t>Dr. Forgó István</t>
  </si>
  <si>
    <t>BMM1116</t>
  </si>
  <si>
    <t>Termelési gyakorlat III.</t>
  </si>
  <si>
    <t>Production Practice III.</t>
  </si>
  <si>
    <t>BMM1210</t>
  </si>
  <si>
    <t>Animal Husbandry I.</t>
  </si>
  <si>
    <t xml:space="preserve"> G</t>
  </si>
  <si>
    <t>BMM1211</t>
  </si>
  <si>
    <t xml:space="preserve">Kertészet I. </t>
  </si>
  <si>
    <t>Horticulture I.</t>
  </si>
  <si>
    <t>Irinyiné dr. Oláh Katalin Ilona</t>
  </si>
  <si>
    <t>BMM1212</t>
  </si>
  <si>
    <t>Növénytermesztés I.</t>
  </si>
  <si>
    <t>Plant Cultivation I.</t>
  </si>
  <si>
    <t>Dr. Szabó Béla</t>
  </si>
  <si>
    <t>BMM1213</t>
  </si>
  <si>
    <t>Növényvédelem</t>
  </si>
  <si>
    <t>Plant Protection</t>
  </si>
  <si>
    <t>BMM1214</t>
  </si>
  <si>
    <t>Szakdolgozat I.</t>
  </si>
  <si>
    <t>Thesis I.</t>
  </si>
  <si>
    <t>Dr. Simon László</t>
  </si>
  <si>
    <t>BMM1215</t>
  </si>
  <si>
    <t>Vállalati gazdaságtan</t>
  </si>
  <si>
    <t>Company Management</t>
  </si>
  <si>
    <t>Dr. Nagy Zsuzsanna</t>
  </si>
  <si>
    <t xml:space="preserve">K </t>
  </si>
  <si>
    <t>BMM1216</t>
  </si>
  <si>
    <t>Termelési gyakorlat IV.</t>
  </si>
  <si>
    <t>Production Practice IV.</t>
  </si>
  <si>
    <t>BMM2203</t>
  </si>
  <si>
    <t>Ökológiai gazdálkodás alapjai</t>
  </si>
  <si>
    <t>Basics of Organic Farming</t>
  </si>
  <si>
    <t>B</t>
  </si>
  <si>
    <t>BMM2204</t>
  </si>
  <si>
    <t>Tápanyag-utánpótlás az ökológiai gazdálkodásban</t>
  </si>
  <si>
    <t>Nutrient Resupply in Organic Farming</t>
  </si>
  <si>
    <t>BMM1117</t>
  </si>
  <si>
    <t>Ágazati gazdaságtan</t>
  </si>
  <si>
    <t>Sector Economy</t>
  </si>
  <si>
    <t>BMM1118</t>
  </si>
  <si>
    <t>Animal Husbandry II.</t>
  </si>
  <si>
    <t>BAI0097</t>
  </si>
  <si>
    <t>Basics of Food Processing</t>
  </si>
  <si>
    <t>BMM1119</t>
  </si>
  <si>
    <t xml:space="preserve">Kertészet II. </t>
  </si>
  <si>
    <t>Horticulture II.</t>
  </si>
  <si>
    <t>BMM1120</t>
  </si>
  <si>
    <t>Növénytermesztés II.</t>
  </si>
  <si>
    <t>Plant Cultivation II.</t>
  </si>
  <si>
    <t>BMM1121</t>
  </si>
  <si>
    <t>Szakdolgozat II.</t>
  </si>
  <si>
    <t>Thesis II.</t>
  </si>
  <si>
    <t>BMM1122</t>
  </si>
  <si>
    <t>Termelési gyakorlat V.</t>
  </si>
  <si>
    <t>Production Practice V.</t>
  </si>
  <si>
    <t>BMM2107</t>
  </si>
  <si>
    <t xml:space="preserve">Ökológiai növényvédelem </t>
  </si>
  <si>
    <t>Organic Plant Protection</t>
  </si>
  <si>
    <t>BMM2108</t>
  </si>
  <si>
    <r>
      <t xml:space="preserve">Organic </t>
    </r>
    <r>
      <rPr>
        <sz val="9"/>
        <rFont val="Arial"/>
        <family val="2"/>
        <charset val="238"/>
      </rPr>
      <t>Crop</t>
    </r>
    <r>
      <rPr>
        <sz val="9"/>
        <color indexed="8"/>
        <rFont val="Arial"/>
        <family val="2"/>
        <charset val="238"/>
      </rPr>
      <t xml:space="preserve"> Production</t>
    </r>
  </si>
  <si>
    <t>BMM1217</t>
  </si>
  <si>
    <t>Élelmiszeripari technológiák</t>
  </si>
  <si>
    <t>Food Technologies</t>
  </si>
  <si>
    <t>BMM1218</t>
  </si>
  <si>
    <r>
      <t>Gazdasági elem</t>
    </r>
    <r>
      <rPr>
        <sz val="9"/>
        <rFont val="Arial"/>
        <family val="2"/>
        <charset val="238"/>
      </rPr>
      <t>zés és vállalatirányítás</t>
    </r>
  </si>
  <si>
    <t>Economic Analysis and Corporate Governance</t>
  </si>
  <si>
    <t>BMM1219</t>
  </si>
  <si>
    <t>Humánerőforrás menedzsment</t>
  </si>
  <si>
    <t>Human Resource Management</t>
  </si>
  <si>
    <t>BMM1220</t>
  </si>
  <si>
    <t>Mezőgazdasági és vidékfejlesztési támogatások</t>
  </si>
  <si>
    <t>BAI0098</t>
  </si>
  <si>
    <t>Precíziós mezőgazdaság</t>
  </si>
  <si>
    <t>Precision Agriculture</t>
  </si>
  <si>
    <t>Szakdolgozat III.</t>
  </si>
  <si>
    <t>Thesis III.</t>
  </si>
  <si>
    <t>BMM2211</t>
  </si>
  <si>
    <t xml:space="preserve">Környezetgazdálkodás </t>
  </si>
  <si>
    <t>Environmental Management</t>
  </si>
  <si>
    <t>BMM2212</t>
  </si>
  <si>
    <t>Ökológiai kertészet</t>
  </si>
  <si>
    <t>Organic Horticulture</t>
  </si>
  <si>
    <t>BMM2213</t>
  </si>
  <si>
    <t>Ökológiai állattenyésztés</t>
  </si>
  <si>
    <t>Organic Animal Husbandry</t>
  </si>
  <si>
    <t>BMM1123</t>
  </si>
  <si>
    <t>Összefüggő szakmai gyakorlat</t>
  </si>
  <si>
    <t>Idegen nyelven választható tantárgyak</t>
  </si>
  <si>
    <t>Biológia alapjai</t>
  </si>
  <si>
    <t>Kémia alapjai</t>
  </si>
  <si>
    <t xml:space="preserve">Specializáció: integrált mezőgazdasági technológiák </t>
  </si>
  <si>
    <t>BMM2201</t>
  </si>
  <si>
    <t>Cultivation of Alternative Crops</t>
  </si>
  <si>
    <t>BMM2202</t>
  </si>
  <si>
    <t xml:space="preserve">A biológiai alapok fejlesztése </t>
  </si>
  <si>
    <t>Development of Biological Foundations</t>
  </si>
  <si>
    <t>BMM2105</t>
  </si>
  <si>
    <t>Integrált szántóföldi növényvédelem</t>
  </si>
  <si>
    <t xml:space="preserve">Integrated Field Pest Management </t>
  </si>
  <si>
    <t>BMM2106</t>
  </si>
  <si>
    <t xml:space="preserve">Integrated Horticulture Pest Management </t>
  </si>
  <si>
    <t>Dr. Csabai Judit</t>
  </si>
  <si>
    <t>BMM2209</t>
  </si>
  <si>
    <t>Integrated Horticultural Production Technology</t>
  </si>
  <si>
    <t>BMM2210</t>
  </si>
  <si>
    <t xml:space="preserve">Természetszerű állattartás </t>
  </si>
  <si>
    <t>Natural Husbandry</t>
  </si>
  <si>
    <t>BMM2214</t>
  </si>
  <si>
    <t>BMM2215</t>
  </si>
  <si>
    <t>BMM2216</t>
  </si>
  <si>
    <t>BMM2217</t>
  </si>
  <si>
    <t xml:space="preserve">BMM1102 </t>
  </si>
  <si>
    <t>BAI0028</t>
  </si>
  <si>
    <t>FMM1108</t>
  </si>
  <si>
    <t>FMM1110</t>
  </si>
  <si>
    <t xml:space="preserve">Dr. Kalmárné dr. Vass Eszter </t>
  </si>
  <si>
    <t>Tanyiné dr. Kocsis Anikó</t>
  </si>
  <si>
    <t>Kósáné dr. Bilanics Ágnes</t>
  </si>
  <si>
    <t>Countinous Professional Practice</t>
  </si>
  <si>
    <t>Szak megnevezése: Mezőgazdasági mérnöki alapképzési szak</t>
  </si>
  <si>
    <t xml:space="preserve">Specializáció: Integrált mezőgazdasági technológiák </t>
  </si>
  <si>
    <t xml:space="preserve">Specializáció: Ökológiai gazdálkodás </t>
  </si>
  <si>
    <t>Szakfelelős: Dr. Simon László</t>
  </si>
  <si>
    <t>Environment and Human</t>
  </si>
  <si>
    <t>Felzárkóztató kurzusok</t>
  </si>
  <si>
    <t>Environmental and Landscape Management</t>
  </si>
  <si>
    <t xml:space="preserve">Környezet- és tájgazdálkodás </t>
  </si>
  <si>
    <t>MMB1224</t>
  </si>
  <si>
    <t>AIB1001</t>
  </si>
  <si>
    <t>MMB1113</t>
  </si>
  <si>
    <t>MMB1112</t>
  </si>
  <si>
    <t>MMB1117</t>
  </si>
  <si>
    <t>FMM1104 MMB1114</t>
  </si>
  <si>
    <t>MMB1219</t>
  </si>
  <si>
    <t>MMB1313</t>
  </si>
  <si>
    <t>MMB1613</t>
  </si>
  <si>
    <t>MMB1217</t>
  </si>
  <si>
    <t>MMB1220</t>
  </si>
  <si>
    <t>MMB1218</t>
  </si>
  <si>
    <t>MMB1215</t>
  </si>
  <si>
    <t>FMM1201 MMB1315</t>
  </si>
  <si>
    <t>FMM1205 MMB1221</t>
  </si>
  <si>
    <t>MMB1314</t>
  </si>
  <si>
    <t>MMB1319</t>
  </si>
  <si>
    <t>MMB1316</t>
  </si>
  <si>
    <t>MMB1321</t>
  </si>
  <si>
    <t>MMB1317</t>
  </si>
  <si>
    <t>FMM1107 MMB1514</t>
  </si>
  <si>
    <t>FMM1106 MMB1511</t>
  </si>
  <si>
    <t>MMB1614</t>
  </si>
  <si>
    <t>MMB1612</t>
  </si>
  <si>
    <t>FMM1206 MMB1711</t>
  </si>
  <si>
    <t>BMM2219</t>
  </si>
  <si>
    <t>Állattenyésztés I. (angol)</t>
  </si>
  <si>
    <t>Kertészet I. (angol)</t>
  </si>
  <si>
    <t>Növénytermesztés I. (angol)</t>
  </si>
  <si>
    <t>Precíziós mezőgazdaság (angol)</t>
  </si>
  <si>
    <t>Basics of Biology</t>
  </si>
  <si>
    <t>Basics of Chemistry</t>
  </si>
  <si>
    <t>BAI0138</t>
  </si>
  <si>
    <t>BAI0139</t>
  </si>
  <si>
    <t xml:space="preserve"> Sustainable Agricultural Technologies</t>
  </si>
  <si>
    <t>Sustainable Agricultural Technologies</t>
  </si>
  <si>
    <t>MMB1411</t>
  </si>
  <si>
    <t>AI</t>
  </si>
  <si>
    <t>FK1</t>
  </si>
  <si>
    <t>FK2</t>
  </si>
  <si>
    <t>Élelmiszerfeldolgozás alapjai (angol)</t>
  </si>
  <si>
    <t>Agrogenetika</t>
  </si>
  <si>
    <r>
      <t>Agrárgazdaságtan és agrárpolitika</t>
    </r>
    <r>
      <rPr>
        <sz val="9"/>
        <color indexed="10"/>
        <rFont val="Arial"/>
        <family val="2"/>
        <charset val="238"/>
      </rPr>
      <t/>
    </r>
  </si>
  <si>
    <t>Agrometeorológia és vízgazdálkodás</t>
  </si>
  <si>
    <t>Állattenyésztés I.</t>
  </si>
  <si>
    <t>Alternatív növények termesztése</t>
  </si>
  <si>
    <t>Állattenyésztés II.</t>
  </si>
  <si>
    <t>Integrált kertészeti növényvédelem</t>
  </si>
  <si>
    <r>
      <t>Ökológiai</t>
    </r>
    <r>
      <rPr>
        <sz val="9"/>
        <color indexed="10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>szántóföldi</t>
    </r>
    <r>
      <rPr>
        <sz val="9"/>
        <color indexed="10"/>
        <rFont val="Arial"/>
        <family val="2"/>
        <charset val="238"/>
      </rPr>
      <t xml:space="preserve"> </t>
    </r>
    <r>
      <rPr>
        <sz val="9"/>
        <color indexed="8"/>
        <rFont val="Arial"/>
        <family val="2"/>
        <charset val="238"/>
      </rPr>
      <t>növénytermesztés</t>
    </r>
  </si>
  <si>
    <t xml:space="preserve"> Integrált kertészeti termesztéstechnológia</t>
  </si>
  <si>
    <t>FMM1103, MMB1118</t>
  </si>
  <si>
    <t>FMM1104, MMB1114</t>
  </si>
  <si>
    <t>FMM1201, MMB1315</t>
  </si>
  <si>
    <t>FMM1205, MMB1221</t>
  </si>
  <si>
    <t>FMM1202, BMM2215, MMB1412</t>
  </si>
  <si>
    <t>FMM1203, BMM2216, MMB1414</t>
  </si>
  <si>
    <t>FMM1204, BMM2217, MMB1415</t>
  </si>
  <si>
    <t>FMM1107, MMB1514</t>
  </si>
  <si>
    <t>FMM1106, MMB1511</t>
  </si>
  <si>
    <t>BMM2218, MMB1515</t>
  </si>
  <si>
    <t>FMM1109, MMB1512</t>
  </si>
  <si>
    <t>FMM1111, MMB1513</t>
  </si>
  <si>
    <t xml:space="preserve">Élelmiszer-feldolgozás alapjai </t>
  </si>
  <si>
    <t>Agricultural and Rural Development Supports</t>
  </si>
  <si>
    <t>Oroszné Ilcsik Bernadett</t>
  </si>
  <si>
    <t>2019 szeptemberétől</t>
  </si>
</sst>
</file>

<file path=xl/styles.xml><?xml version="1.0" encoding="utf-8"?>
<styleSheet xmlns="http://schemas.openxmlformats.org/spreadsheetml/2006/main">
  <fonts count="15"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9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0"/>
      <color indexed="10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indexed="10"/>
      <name val="Arial"/>
      <family val="2"/>
      <charset val="238"/>
    </font>
    <font>
      <b/>
      <sz val="9"/>
      <color indexed="10"/>
      <name val="Arial"/>
      <family val="2"/>
      <charset val="238"/>
    </font>
    <font>
      <sz val="8"/>
      <name val="Calibri"/>
      <family val="2"/>
      <charset val="238"/>
    </font>
    <font>
      <strike/>
      <sz val="9"/>
      <color rgb="FFFF0000"/>
      <name val="Arial"/>
      <family val="2"/>
      <charset val="238"/>
    </font>
  </fonts>
  <fills count="13">
    <fill>
      <patternFill patternType="none"/>
    </fill>
    <fill>
      <patternFill patternType="gray125"/>
    </fill>
    <fill>
      <patternFill patternType="solid">
        <fgColor indexed="56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9"/>
      </bottom>
      <diagonal/>
    </border>
    <border>
      <left/>
      <right/>
      <top style="thin">
        <color indexed="9"/>
      </top>
      <bottom/>
      <diagonal/>
    </border>
    <border>
      <left/>
      <right/>
      <top style="thin">
        <color indexed="9"/>
      </top>
      <bottom style="thin">
        <color indexed="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22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22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</borders>
  <cellStyleXfs count="1">
    <xf numFmtId="0" fontId="0" fillId="0" borderId="0"/>
  </cellStyleXfs>
  <cellXfs count="188">
    <xf numFmtId="0" fontId="0" fillId="0" borderId="0" xfId="0"/>
    <xf numFmtId="0" fontId="1" fillId="0" borderId="0" xfId="0" applyFont="1" applyFill="1" applyAlignment="1">
      <alignment vertical="center"/>
    </xf>
    <xf numFmtId="1" fontId="2" fillId="0" borderId="0" xfId="0" applyNumberFormat="1" applyFont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1" fontId="1" fillId="0" borderId="0" xfId="0" applyNumberFormat="1" applyFont="1" applyFill="1" applyAlignment="1">
      <alignment horizontal="center" vertical="center"/>
    </xf>
    <xf numFmtId="1" fontId="3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0" fontId="1" fillId="0" borderId="0" xfId="0" applyFont="1" applyFill="1" applyAlignment="1">
      <alignment horizontal="left" vertical="center"/>
    </xf>
    <xf numFmtId="1" fontId="4" fillId="0" borderId="0" xfId="0" applyNumberFormat="1" applyFont="1" applyFill="1" applyAlignment="1">
      <alignment horizontal="right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Border="1"/>
    <xf numFmtId="0" fontId="0" fillId="0" borderId="0" xfId="0" applyFill="1" applyBorder="1"/>
    <xf numFmtId="1" fontId="4" fillId="0" borderId="0" xfId="0" applyNumberFormat="1" applyFont="1" applyFill="1" applyBorder="1" applyAlignment="1">
      <alignment horizontal="center" vertical="center" wrapText="1"/>
    </xf>
    <xf numFmtId="1" fontId="8" fillId="0" borderId="0" xfId="0" applyNumberFormat="1" applyFont="1" applyAlignment="1">
      <alignment horizontal="center" vertical="center"/>
    </xf>
    <xf numFmtId="1" fontId="8" fillId="0" borderId="0" xfId="0" applyNumberFormat="1" applyFont="1" applyFill="1" applyAlignment="1">
      <alignment horizontal="center" vertical="center"/>
    </xf>
    <xf numFmtId="1" fontId="8" fillId="0" borderId="0" xfId="0" applyNumberFormat="1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3" fillId="6" borderId="0" xfId="0" applyFont="1" applyFill="1" applyAlignment="1">
      <alignment horizontal="left" vertical="center"/>
    </xf>
    <xf numFmtId="0" fontId="2" fillId="6" borderId="0" xfId="0" applyFont="1" applyFill="1" applyAlignment="1">
      <alignment vertical="center"/>
    </xf>
    <xf numFmtId="0" fontId="2" fillId="7" borderId="0" xfId="0" applyFont="1" applyFill="1" applyAlignment="1">
      <alignment vertical="center"/>
    </xf>
    <xf numFmtId="1" fontId="7" fillId="2" borderId="4" xfId="0" applyNumberFormat="1" applyFont="1" applyFill="1" applyBorder="1" applyAlignment="1" applyProtection="1">
      <alignment horizontal="center" vertical="center" wrapText="1"/>
      <protection locked="0"/>
    </xf>
    <xf numFmtId="1" fontId="7" fillId="2" borderId="4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1" fontId="3" fillId="0" borderId="0" xfId="0" applyNumberFormat="1" applyFont="1" applyFill="1" applyAlignment="1">
      <alignment horizontal="left" vertical="center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1" fontId="7" fillId="9" borderId="5" xfId="0" applyNumberFormat="1" applyFont="1" applyFill="1" applyBorder="1" applyAlignment="1" applyProtection="1">
      <alignment horizontal="center" vertical="center" wrapText="1"/>
      <protection locked="0"/>
    </xf>
    <xf numFmtId="1" fontId="7" fillId="9" borderId="5" xfId="0" applyNumberFormat="1" applyFont="1" applyFill="1" applyBorder="1" applyAlignment="1">
      <alignment horizontal="center" vertical="center"/>
    </xf>
    <xf numFmtId="1" fontId="9" fillId="0" borderId="6" xfId="0" applyNumberFormat="1" applyFont="1" applyFill="1" applyBorder="1" applyAlignment="1">
      <alignment vertical="center" wrapText="1"/>
    </xf>
    <xf numFmtId="0" fontId="9" fillId="0" borderId="7" xfId="0" applyFont="1" applyFill="1" applyBorder="1" applyAlignment="1">
      <alignment vertical="center" wrapText="1"/>
    </xf>
    <xf numFmtId="2" fontId="9" fillId="0" borderId="7" xfId="0" applyNumberFormat="1" applyFont="1" applyFill="1" applyBorder="1" applyAlignment="1">
      <alignment vertical="center" wrapText="1"/>
    </xf>
    <xf numFmtId="0" fontId="9" fillId="0" borderId="7" xfId="0" applyFont="1" applyFill="1" applyBorder="1" applyAlignment="1">
      <alignment horizontal="center" vertical="center" wrapText="1"/>
    </xf>
    <xf numFmtId="1" fontId="4" fillId="0" borderId="7" xfId="0" applyNumberFormat="1" applyFont="1" applyFill="1" applyBorder="1" applyAlignment="1">
      <alignment horizontal="center" vertical="center" wrapText="1"/>
    </xf>
    <xf numFmtId="1" fontId="6" fillId="0" borderId="7" xfId="0" applyNumberFormat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vertical="center" wrapText="1"/>
    </xf>
    <xf numFmtId="1" fontId="9" fillId="0" borderId="9" xfId="0" applyNumberFormat="1" applyFont="1" applyFill="1" applyBorder="1" applyAlignment="1">
      <alignment vertical="center" wrapText="1"/>
    </xf>
    <xf numFmtId="0" fontId="9" fillId="0" borderId="10" xfId="0" applyFont="1" applyFill="1" applyBorder="1" applyAlignment="1">
      <alignment vertical="center" wrapText="1"/>
    </xf>
    <xf numFmtId="2" fontId="9" fillId="0" borderId="10" xfId="0" applyNumberFormat="1" applyFont="1" applyFill="1" applyBorder="1" applyAlignment="1">
      <alignment vertical="center" wrapText="1"/>
    </xf>
    <xf numFmtId="0" fontId="9" fillId="0" borderId="10" xfId="0" applyFont="1" applyFill="1" applyBorder="1" applyAlignment="1">
      <alignment horizontal="center" vertical="center" wrapText="1"/>
    </xf>
    <xf numFmtId="1" fontId="4" fillId="0" borderId="10" xfId="0" applyNumberFormat="1" applyFont="1" applyFill="1" applyBorder="1" applyAlignment="1">
      <alignment horizontal="center" vertical="center" wrapText="1"/>
    </xf>
    <xf numFmtId="1" fontId="6" fillId="0" borderId="10" xfId="0" applyNumberFormat="1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vertical="center" wrapText="1"/>
    </xf>
    <xf numFmtId="0" fontId="4" fillId="0" borderId="10" xfId="0" applyFont="1" applyBorder="1" applyAlignment="1">
      <alignment horizontal="center" vertical="center"/>
    </xf>
    <xf numFmtId="1" fontId="9" fillId="0" borderId="9" xfId="0" applyNumberFormat="1" applyFont="1" applyBorder="1" applyAlignment="1">
      <alignment vertical="center"/>
    </xf>
    <xf numFmtId="0" fontId="9" fillId="4" borderId="10" xfId="0" applyFont="1" applyFill="1" applyBorder="1" applyAlignment="1">
      <alignment vertical="center" wrapText="1"/>
    </xf>
    <xf numFmtId="2" fontId="9" fillId="4" borderId="10" xfId="0" applyNumberFormat="1" applyFont="1" applyFill="1" applyBorder="1" applyAlignment="1">
      <alignment vertical="center" wrapText="1"/>
    </xf>
    <xf numFmtId="0" fontId="4" fillId="4" borderId="10" xfId="0" applyFont="1" applyFill="1" applyBorder="1" applyAlignment="1">
      <alignment horizontal="center" vertical="center" wrapText="1"/>
    </xf>
    <xf numFmtId="1" fontId="6" fillId="4" borderId="10" xfId="0" applyNumberFormat="1" applyFont="1" applyFill="1" applyBorder="1" applyAlignment="1">
      <alignment horizontal="center" vertical="center" wrapText="1"/>
    </xf>
    <xf numFmtId="1" fontId="10" fillId="0" borderId="10" xfId="0" applyNumberFormat="1" applyFont="1" applyFill="1" applyBorder="1" applyAlignment="1">
      <alignment horizontal="center" vertical="center" wrapText="1"/>
    </xf>
    <xf numFmtId="0" fontId="9" fillId="4" borderId="10" xfId="0" applyFont="1" applyFill="1" applyBorder="1" applyAlignment="1">
      <alignment horizontal="center" vertical="center"/>
    </xf>
    <xf numFmtId="0" fontId="9" fillId="0" borderId="11" xfId="0" applyFont="1" applyBorder="1" applyAlignment="1">
      <alignment vertical="center"/>
    </xf>
    <xf numFmtId="0" fontId="14" fillId="0" borderId="10" xfId="0" applyFont="1" applyFill="1" applyBorder="1" applyAlignment="1">
      <alignment horizontal="center" vertical="center"/>
    </xf>
    <xf numFmtId="1" fontId="9" fillId="3" borderId="12" xfId="0" applyNumberFormat="1" applyFont="1" applyFill="1" applyBorder="1" applyAlignment="1">
      <alignment vertical="center" wrapText="1"/>
    </xf>
    <xf numFmtId="0" fontId="9" fillId="3" borderId="10" xfId="0" applyFont="1" applyFill="1" applyBorder="1" applyAlignment="1">
      <alignment vertical="center" wrapText="1"/>
    </xf>
    <xf numFmtId="1" fontId="10" fillId="3" borderId="10" xfId="0" applyNumberFormat="1" applyFont="1" applyFill="1" applyBorder="1" applyAlignment="1">
      <alignment horizontal="center" vertical="center" wrapText="1"/>
    </xf>
    <xf numFmtId="1" fontId="10" fillId="3" borderId="10" xfId="0" applyNumberFormat="1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/>
    </xf>
    <xf numFmtId="0" fontId="9" fillId="3" borderId="13" xfId="0" applyFont="1" applyFill="1" applyBorder="1" applyAlignment="1">
      <alignment vertical="center" wrapText="1"/>
    </xf>
    <xf numFmtId="0" fontId="11" fillId="3" borderId="10" xfId="0" applyFont="1" applyFill="1" applyBorder="1" applyAlignment="1">
      <alignment vertical="center" wrapText="1"/>
    </xf>
    <xf numFmtId="1" fontId="12" fillId="3" borderId="10" xfId="0" applyNumberFormat="1" applyFont="1" applyFill="1" applyBorder="1" applyAlignment="1">
      <alignment horizontal="center" vertical="center" wrapText="1"/>
    </xf>
    <xf numFmtId="1" fontId="9" fillId="3" borderId="10" xfId="0" applyNumberFormat="1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1" fontId="9" fillId="0" borderId="10" xfId="0" applyNumberFormat="1" applyFont="1" applyFill="1" applyBorder="1" applyAlignment="1">
      <alignment horizontal="center" vertical="center" wrapText="1"/>
    </xf>
    <xf numFmtId="2" fontId="11" fillId="0" borderId="10" xfId="0" applyNumberFormat="1" applyFont="1" applyFill="1" applyBorder="1" applyAlignment="1">
      <alignment vertical="center" wrapText="1"/>
    </xf>
    <xf numFmtId="0" fontId="9" fillId="0" borderId="10" xfId="0" applyFont="1" applyFill="1" applyBorder="1" applyAlignment="1">
      <alignment horizontal="left" vertical="center" wrapText="1"/>
    </xf>
    <xf numFmtId="0" fontId="9" fillId="0" borderId="10" xfId="0" applyFont="1" applyFill="1" applyBorder="1" applyAlignment="1">
      <alignment horizontal="left" vertical="center"/>
    </xf>
    <xf numFmtId="0" fontId="9" fillId="0" borderId="11" xfId="0" applyFont="1" applyFill="1" applyBorder="1" applyAlignment="1">
      <alignment horizontal="left" vertical="center"/>
    </xf>
    <xf numFmtId="0" fontId="9" fillId="0" borderId="9" xfId="0" applyFont="1" applyFill="1" applyBorder="1" applyAlignment="1">
      <alignment vertical="center" wrapText="1"/>
    </xf>
    <xf numFmtId="0" fontId="4" fillId="0" borderId="10" xfId="0" applyFont="1" applyFill="1" applyBorder="1" applyAlignment="1">
      <alignment vertical="center" wrapText="1"/>
    </xf>
    <xf numFmtId="0" fontId="9" fillId="3" borderId="12" xfId="0" applyFont="1" applyFill="1" applyBorder="1" applyAlignment="1">
      <alignment vertical="center" wrapText="1"/>
    </xf>
    <xf numFmtId="2" fontId="9" fillId="3" borderId="10" xfId="0" applyNumberFormat="1" applyFont="1" applyFill="1" applyBorder="1" applyAlignment="1">
      <alignment vertical="center" wrapText="1"/>
    </xf>
    <xf numFmtId="0" fontId="9" fillId="3" borderId="13" xfId="0" applyFont="1" applyFill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1" fontId="4" fillId="0" borderId="10" xfId="0" applyNumberFormat="1" applyFont="1" applyBorder="1" applyAlignment="1">
      <alignment horizontal="center" vertical="center"/>
    </xf>
    <xf numFmtId="1" fontId="6" fillId="0" borderId="10" xfId="0" applyNumberFormat="1" applyFont="1" applyBorder="1" applyAlignment="1">
      <alignment horizontal="center" vertical="center"/>
    </xf>
    <xf numFmtId="0" fontId="11" fillId="0" borderId="10" xfId="0" applyFont="1" applyFill="1" applyBorder="1" applyAlignment="1">
      <alignment vertical="center" wrapText="1"/>
    </xf>
    <xf numFmtId="1" fontId="4" fillId="4" borderId="10" xfId="0" applyNumberFormat="1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vertical="center" wrapText="1"/>
    </xf>
    <xf numFmtId="1" fontId="12" fillId="4" borderId="10" xfId="0" applyNumberFormat="1" applyFont="1" applyFill="1" applyBorder="1" applyAlignment="1">
      <alignment horizontal="center" vertical="center" wrapText="1"/>
    </xf>
    <xf numFmtId="0" fontId="11" fillId="4" borderId="10" xfId="0" applyFont="1" applyFill="1" applyBorder="1" applyAlignment="1">
      <alignment horizontal="center" vertical="center" wrapText="1"/>
    </xf>
    <xf numFmtId="0" fontId="10" fillId="3" borderId="10" xfId="0" applyFont="1" applyFill="1" applyBorder="1" applyAlignment="1">
      <alignment vertical="center" wrapText="1"/>
    </xf>
    <xf numFmtId="1" fontId="6" fillId="3" borderId="10" xfId="0" applyNumberFormat="1" applyFont="1" applyFill="1" applyBorder="1" applyAlignment="1">
      <alignment horizontal="center" vertical="center"/>
    </xf>
    <xf numFmtId="1" fontId="6" fillId="3" borderId="10" xfId="0" applyNumberFormat="1" applyFont="1" applyFill="1" applyBorder="1" applyAlignment="1">
      <alignment horizontal="center" vertical="center" wrapText="1"/>
    </xf>
    <xf numFmtId="0" fontId="9" fillId="3" borderId="14" xfId="0" applyFont="1" applyFill="1" applyBorder="1" applyAlignment="1">
      <alignment vertical="center" wrapText="1"/>
    </xf>
    <xf numFmtId="0" fontId="9" fillId="8" borderId="15" xfId="0" applyFont="1" applyFill="1" applyBorder="1" applyAlignment="1">
      <alignment vertical="center" wrapText="1"/>
    </xf>
    <xf numFmtId="1" fontId="9" fillId="3" borderId="14" xfId="0" applyNumberFormat="1" applyFont="1" applyFill="1" applyBorder="1" applyAlignment="1">
      <alignment vertical="center" wrapText="1"/>
    </xf>
    <xf numFmtId="1" fontId="10" fillId="0" borderId="14" xfId="0" applyNumberFormat="1" applyFont="1" applyFill="1" applyBorder="1" applyAlignment="1">
      <alignment vertical="center"/>
    </xf>
    <xf numFmtId="1" fontId="9" fillId="0" borderId="15" xfId="0" applyNumberFormat="1" applyFont="1" applyBorder="1" applyAlignment="1">
      <alignment horizontal="center" vertical="center"/>
    </xf>
    <xf numFmtId="0" fontId="9" fillId="0" borderId="10" xfId="0" applyFont="1" applyBorder="1" applyAlignment="1">
      <alignment vertical="center"/>
    </xf>
    <xf numFmtId="0" fontId="9" fillId="0" borderId="10" xfId="0" applyFont="1" applyBorder="1" applyAlignment="1">
      <alignment vertical="center" wrapText="1"/>
    </xf>
    <xf numFmtId="2" fontId="9" fillId="0" borderId="10" xfId="0" applyNumberFormat="1" applyFont="1" applyBorder="1" applyAlignment="1">
      <alignment vertical="center"/>
    </xf>
    <xf numFmtId="1" fontId="9" fillId="0" borderId="10" xfId="0" applyNumberFormat="1" applyFont="1" applyBorder="1" applyAlignment="1">
      <alignment horizontal="center" vertical="center"/>
    </xf>
    <xf numFmtId="1" fontId="10" fillId="0" borderId="10" xfId="0" applyNumberFormat="1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4" borderId="10" xfId="0" applyFont="1" applyFill="1" applyBorder="1" applyAlignment="1">
      <alignment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/>
    </xf>
    <xf numFmtId="1" fontId="9" fillId="0" borderId="16" xfId="0" applyNumberFormat="1" applyFont="1" applyBorder="1" applyAlignment="1">
      <alignment vertical="center"/>
    </xf>
    <xf numFmtId="0" fontId="9" fillId="4" borderId="17" xfId="0" applyFont="1" applyFill="1" applyBorder="1" applyAlignment="1">
      <alignment vertical="center"/>
    </xf>
    <xf numFmtId="0" fontId="9" fillId="0" borderId="17" xfId="0" applyFont="1" applyBorder="1" applyAlignment="1">
      <alignment vertical="center" wrapText="1"/>
    </xf>
    <xf numFmtId="0" fontId="9" fillId="0" borderId="17" xfId="0" applyFont="1" applyBorder="1" applyAlignment="1">
      <alignment vertical="center"/>
    </xf>
    <xf numFmtId="2" fontId="9" fillId="0" borderId="17" xfId="0" applyNumberFormat="1" applyFont="1" applyBorder="1" applyAlignment="1">
      <alignment vertical="center"/>
    </xf>
    <xf numFmtId="0" fontId="9" fillId="0" borderId="17" xfId="0" applyFont="1" applyBorder="1" applyAlignment="1">
      <alignment horizontal="center" vertical="center" wrapText="1"/>
    </xf>
    <xf numFmtId="1" fontId="9" fillId="0" borderId="17" xfId="0" applyNumberFormat="1" applyFont="1" applyBorder="1" applyAlignment="1">
      <alignment horizontal="center" vertical="center"/>
    </xf>
    <xf numFmtId="1" fontId="4" fillId="0" borderId="17" xfId="0" applyNumberFormat="1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3" borderId="9" xfId="0" applyFont="1" applyFill="1" applyBorder="1" applyAlignment="1">
      <alignment vertical="center" wrapText="1"/>
    </xf>
    <xf numFmtId="1" fontId="9" fillId="3" borderId="9" xfId="0" applyNumberFormat="1" applyFont="1" applyFill="1" applyBorder="1" applyAlignment="1">
      <alignment vertical="center" wrapText="1"/>
    </xf>
    <xf numFmtId="0" fontId="9" fillId="8" borderId="10" xfId="0" applyFont="1" applyFill="1" applyBorder="1" applyAlignment="1">
      <alignment vertical="center" wrapText="1"/>
    </xf>
    <xf numFmtId="1" fontId="9" fillId="0" borderId="14" xfId="0" applyNumberFormat="1" applyFont="1" applyBorder="1" applyAlignment="1">
      <alignment vertical="center"/>
    </xf>
    <xf numFmtId="1" fontId="9" fillId="0" borderId="20" xfId="0" applyNumberFormat="1" applyFont="1" applyBorder="1" applyAlignment="1">
      <alignment vertical="center"/>
    </xf>
    <xf numFmtId="0" fontId="9" fillId="0" borderId="21" xfId="0" applyFont="1" applyBorder="1" applyAlignment="1">
      <alignment vertical="center"/>
    </xf>
    <xf numFmtId="0" fontId="9" fillId="0" borderId="21" xfId="0" applyFont="1" applyBorder="1" applyAlignment="1">
      <alignment vertical="center" wrapText="1"/>
    </xf>
    <xf numFmtId="1" fontId="9" fillId="0" borderId="21" xfId="0" applyNumberFormat="1" applyFont="1" applyBorder="1" applyAlignment="1">
      <alignment horizontal="center" vertical="center"/>
    </xf>
    <xf numFmtId="1" fontId="10" fillId="0" borderId="21" xfId="0" applyNumberFormat="1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19" xfId="0" applyFont="1" applyBorder="1" applyAlignment="1">
      <alignment vertical="center"/>
    </xf>
    <xf numFmtId="0" fontId="9" fillId="0" borderId="10" xfId="0" applyFont="1" applyFill="1" applyBorder="1" applyAlignment="1">
      <alignment vertical="center"/>
    </xf>
    <xf numFmtId="1" fontId="9" fillId="11" borderId="9" xfId="0" applyNumberFormat="1" applyFont="1" applyFill="1" applyBorder="1" applyAlignment="1">
      <alignment vertical="center" wrapText="1"/>
    </xf>
    <xf numFmtId="0" fontId="9" fillId="11" borderId="10" xfId="0" applyFont="1" applyFill="1" applyBorder="1" applyAlignment="1">
      <alignment vertical="center" wrapText="1"/>
    </xf>
    <xf numFmtId="2" fontId="9" fillId="11" borderId="10" xfId="0" applyNumberFormat="1" applyFont="1" applyFill="1" applyBorder="1" applyAlignment="1">
      <alignment vertical="center" wrapText="1"/>
    </xf>
    <xf numFmtId="0" fontId="9" fillId="11" borderId="10" xfId="0" applyFont="1" applyFill="1" applyBorder="1" applyAlignment="1">
      <alignment horizontal="center" vertical="center" wrapText="1"/>
    </xf>
    <xf numFmtId="1" fontId="4" fillId="11" borderId="10" xfId="0" applyNumberFormat="1" applyFont="1" applyFill="1" applyBorder="1" applyAlignment="1">
      <alignment horizontal="center" vertical="center" wrapText="1"/>
    </xf>
    <xf numFmtId="0" fontId="6" fillId="11" borderId="10" xfId="0" applyFont="1" applyFill="1" applyBorder="1" applyAlignment="1">
      <alignment horizontal="center" vertical="center" wrapText="1"/>
    </xf>
    <xf numFmtId="0" fontId="4" fillId="11" borderId="10" xfId="0" applyFont="1" applyFill="1" applyBorder="1" applyAlignment="1">
      <alignment horizontal="center" vertical="center"/>
    </xf>
    <xf numFmtId="0" fontId="9" fillId="11" borderId="10" xfId="0" applyFont="1" applyFill="1" applyBorder="1" applyAlignment="1">
      <alignment horizontal="center" vertical="center"/>
    </xf>
    <xf numFmtId="0" fontId="9" fillId="11" borderId="11" xfId="0" applyFont="1" applyFill="1" applyBorder="1" applyAlignment="1">
      <alignment vertical="center" wrapText="1"/>
    </xf>
    <xf numFmtId="0" fontId="4" fillId="11" borderId="10" xfId="0" applyFont="1" applyFill="1" applyBorder="1" applyAlignment="1">
      <alignment horizontal="center" vertical="center" wrapText="1"/>
    </xf>
    <xf numFmtId="1" fontId="6" fillId="11" borderId="10" xfId="0" applyNumberFormat="1" applyFont="1" applyFill="1" applyBorder="1" applyAlignment="1">
      <alignment horizontal="center" vertical="center" wrapText="1"/>
    </xf>
    <xf numFmtId="1" fontId="9" fillId="11" borderId="10" xfId="0" applyNumberFormat="1" applyFont="1" applyFill="1" applyBorder="1" applyAlignment="1">
      <alignment horizontal="center" vertical="center" wrapText="1"/>
    </xf>
    <xf numFmtId="0" fontId="9" fillId="11" borderId="11" xfId="0" applyFont="1" applyFill="1" applyBorder="1" applyAlignment="1">
      <alignment horizontal="center" vertical="center" wrapText="1"/>
    </xf>
    <xf numFmtId="0" fontId="14" fillId="11" borderId="10" xfId="0" applyFont="1" applyFill="1" applyBorder="1" applyAlignment="1">
      <alignment horizontal="center" vertical="center"/>
    </xf>
    <xf numFmtId="0" fontId="9" fillId="11" borderId="10" xfId="0" applyFont="1" applyFill="1" applyBorder="1" applyAlignment="1">
      <alignment vertical="center"/>
    </xf>
    <xf numFmtId="0" fontId="11" fillId="11" borderId="10" xfId="0" applyFont="1" applyFill="1" applyBorder="1" applyAlignment="1">
      <alignment vertical="center" wrapText="1"/>
    </xf>
    <xf numFmtId="1" fontId="9" fillId="11" borderId="9" xfId="0" applyNumberFormat="1" applyFont="1" applyFill="1" applyBorder="1" applyAlignment="1">
      <alignment vertical="center"/>
    </xf>
    <xf numFmtId="0" fontId="4" fillId="11" borderId="10" xfId="0" applyFont="1" applyFill="1" applyBorder="1" applyAlignment="1">
      <alignment vertical="center" wrapText="1"/>
    </xf>
    <xf numFmtId="0" fontId="9" fillId="11" borderId="11" xfId="0" applyFont="1" applyFill="1" applyBorder="1" applyAlignment="1">
      <alignment horizontal="center" vertical="center"/>
    </xf>
    <xf numFmtId="1" fontId="10" fillId="11" borderId="10" xfId="0" applyNumberFormat="1" applyFont="1" applyFill="1" applyBorder="1" applyAlignment="1">
      <alignment horizontal="center" vertical="center" wrapText="1"/>
    </xf>
    <xf numFmtId="2" fontId="9" fillId="11" borderId="10" xfId="0" applyNumberFormat="1" applyFont="1" applyFill="1" applyBorder="1" applyAlignment="1">
      <alignment horizontal="left" vertical="center" wrapText="1"/>
    </xf>
    <xf numFmtId="0" fontId="9" fillId="11" borderId="10" xfId="0" applyFont="1" applyFill="1" applyBorder="1" applyAlignment="1">
      <alignment horizontal="left" vertical="center" wrapText="1"/>
    </xf>
    <xf numFmtId="0" fontId="4" fillId="11" borderId="10" xfId="0" applyFont="1" applyFill="1" applyBorder="1" applyAlignment="1">
      <alignment horizontal="left" vertical="center" wrapText="1"/>
    </xf>
    <xf numFmtId="2" fontId="11" fillId="11" borderId="10" xfId="0" applyNumberFormat="1" applyFont="1" applyFill="1" applyBorder="1" applyAlignment="1">
      <alignment vertical="center" wrapText="1"/>
    </xf>
    <xf numFmtId="0" fontId="9" fillId="12" borderId="9" xfId="0" applyFont="1" applyFill="1" applyBorder="1" applyAlignment="1">
      <alignment vertical="center" wrapText="1"/>
    </xf>
    <xf numFmtId="0" fontId="9" fillId="12" borderId="10" xfId="0" applyFont="1" applyFill="1" applyBorder="1" applyAlignment="1">
      <alignment vertical="center" wrapText="1"/>
    </xf>
    <xf numFmtId="0" fontId="4" fillId="12" borderId="10" xfId="0" applyFont="1" applyFill="1" applyBorder="1" applyAlignment="1">
      <alignment vertical="center" wrapText="1"/>
    </xf>
    <xf numFmtId="0" fontId="9" fillId="12" borderId="10" xfId="0" applyFont="1" applyFill="1" applyBorder="1" applyAlignment="1">
      <alignment horizontal="center" vertical="center" wrapText="1"/>
    </xf>
    <xf numFmtId="0" fontId="9" fillId="12" borderId="9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right" vertical="center" wrapText="1"/>
    </xf>
    <xf numFmtId="1" fontId="8" fillId="0" borderId="0" xfId="0" applyNumberFormat="1" applyFont="1" applyFill="1" applyAlignment="1">
      <alignment horizontal="center" vertical="center" wrapText="1"/>
    </xf>
    <xf numFmtId="1" fontId="4" fillId="0" borderId="0" xfId="0" applyNumberFormat="1" applyFont="1" applyFill="1" applyAlignment="1">
      <alignment horizontal="right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9" fillId="12" borderId="10" xfId="0" applyFont="1" applyFill="1" applyBorder="1" applyAlignment="1">
      <alignment horizontal="left" vertical="center" wrapText="1"/>
    </xf>
    <xf numFmtId="0" fontId="9" fillId="12" borderId="11" xfId="0" applyFont="1" applyFill="1" applyBorder="1" applyAlignment="1">
      <alignment horizontal="left" vertical="center" wrapText="1"/>
    </xf>
    <xf numFmtId="0" fontId="9" fillId="0" borderId="11" xfId="0" applyFont="1" applyBorder="1" applyAlignment="1">
      <alignment vertical="center" wrapText="1"/>
    </xf>
    <xf numFmtId="0" fontId="7" fillId="5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 wrapText="1"/>
    </xf>
    <xf numFmtId="1" fontId="7" fillId="2" borderId="4" xfId="0" applyNumberFormat="1" applyFont="1" applyFill="1" applyBorder="1" applyAlignment="1">
      <alignment horizontal="center" vertical="center"/>
    </xf>
    <xf numFmtId="1" fontId="12" fillId="3" borderId="10" xfId="0" applyNumberFormat="1" applyFont="1" applyFill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1" fontId="7" fillId="2" borderId="4" xfId="0" applyNumberFormat="1" applyFont="1" applyFill="1" applyBorder="1" applyAlignment="1">
      <alignment horizontal="center" vertical="center" wrapText="1"/>
    </xf>
    <xf numFmtId="1" fontId="10" fillId="11" borderId="9" xfId="0" applyNumberFormat="1" applyFont="1" applyFill="1" applyBorder="1" applyAlignment="1">
      <alignment vertical="center" wrapText="1"/>
    </xf>
    <xf numFmtId="0" fontId="10" fillId="11" borderId="10" xfId="0" applyFont="1" applyFill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1" fontId="10" fillId="0" borderId="9" xfId="0" applyNumberFormat="1" applyFont="1" applyFill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7" fillId="10" borderId="5" xfId="0" applyFont="1" applyFill="1" applyBorder="1" applyAlignment="1">
      <alignment horizontal="center" vertical="center" wrapText="1"/>
    </xf>
    <xf numFmtId="0" fontId="7" fillId="9" borderId="5" xfId="0" applyFont="1" applyFill="1" applyBorder="1" applyAlignment="1">
      <alignment horizontal="center" vertical="center" wrapText="1"/>
    </xf>
    <xf numFmtId="0" fontId="7" fillId="9" borderId="5" xfId="0" applyFont="1" applyFill="1" applyBorder="1" applyAlignment="1">
      <alignment horizontal="center" vertical="center"/>
    </xf>
    <xf numFmtId="1" fontId="7" fillId="9" borderId="5" xfId="0" applyNumberFormat="1" applyFont="1" applyFill="1" applyBorder="1" applyAlignment="1">
      <alignment horizontal="center" vertical="center"/>
    </xf>
    <xf numFmtId="1" fontId="7" fillId="9" borderId="5" xfId="0" applyNumberFormat="1" applyFont="1" applyFill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828675</xdr:colOff>
      <xdr:row>5</xdr:row>
      <xdr:rowOff>0</xdr:rowOff>
    </xdr:to>
    <xdr:pic>
      <xdr:nvPicPr>
        <xdr:cNvPr id="2102" name="Kép 1">
          <a:extLst>
            <a:ext uri="{FF2B5EF4-FFF2-40B4-BE49-F238E27FC236}">
              <a16:creationId xmlns="" xmlns:a16="http://schemas.microsoft.com/office/drawing/2014/main" id="{091BF574-9BD9-48C8-8232-6BFB947A85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029653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828675</xdr:colOff>
      <xdr:row>5</xdr:row>
      <xdr:rowOff>0</xdr:rowOff>
    </xdr:to>
    <xdr:pic>
      <xdr:nvPicPr>
        <xdr:cNvPr id="1078" name="Kép 1">
          <a:extLst>
            <a:ext uri="{FF2B5EF4-FFF2-40B4-BE49-F238E27FC236}">
              <a16:creationId xmlns="" xmlns:a16="http://schemas.microsoft.com/office/drawing/2014/main" id="{1ED40027-52E8-4F24-ACF1-4D236754DA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431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32"/>
  <sheetViews>
    <sheetView tabSelected="1" zoomScale="85" zoomScaleNormal="85" zoomScaleSheetLayoutView="100" zoomScalePageLayoutView="115" workbookViewId="0">
      <selection activeCell="B39" sqref="B39"/>
    </sheetView>
  </sheetViews>
  <sheetFormatPr defaultRowHeight="15"/>
  <cols>
    <col min="1" max="1" width="5.85546875" style="2" customWidth="1"/>
    <col min="2" max="2" width="10.85546875" style="4" customWidth="1"/>
    <col min="3" max="3" width="31.7109375" style="12" customWidth="1"/>
    <col min="4" max="4" width="29.5703125" style="4" customWidth="1"/>
    <col min="5" max="5" width="9.28515625" style="4" customWidth="1"/>
    <col min="6" max="6" width="27" style="4" customWidth="1"/>
    <col min="7" max="7" width="9.42578125" style="4" customWidth="1"/>
    <col min="8" max="8" width="4.85546875" style="13" customWidth="1"/>
    <col min="9" max="9" width="5" style="13" customWidth="1"/>
    <col min="10" max="10" width="8.7109375" style="13" customWidth="1"/>
    <col min="11" max="11" width="5.7109375" style="14" customWidth="1"/>
    <col min="12" max="12" width="11" style="15" customWidth="1"/>
    <col min="13" max="13" width="9.28515625" style="15" customWidth="1"/>
    <col min="14" max="14" width="15.28515625" style="4" customWidth="1"/>
  </cols>
  <sheetData>
    <row r="1" spans="1:14">
      <c r="B1" s="1"/>
      <c r="C1" s="23"/>
      <c r="D1" s="27" t="s">
        <v>234</v>
      </c>
      <c r="E1" s="28"/>
      <c r="F1" s="28"/>
      <c r="G1" s="1"/>
      <c r="H1" s="5"/>
      <c r="I1" s="5"/>
      <c r="J1" s="5"/>
      <c r="K1" s="6"/>
      <c r="L1" s="33" t="s">
        <v>237</v>
      </c>
      <c r="M1" s="8"/>
      <c r="N1" s="7"/>
    </row>
    <row r="2" spans="1:14">
      <c r="B2" s="1"/>
      <c r="C2" s="22"/>
      <c r="D2" s="29" t="s">
        <v>235</v>
      </c>
      <c r="E2" s="29"/>
      <c r="F2" s="29"/>
      <c r="G2" s="1"/>
      <c r="H2" s="5"/>
      <c r="I2" s="5"/>
      <c r="J2" s="5"/>
      <c r="L2" s="3"/>
      <c r="M2" s="3"/>
      <c r="N2" s="7"/>
    </row>
    <row r="3" spans="1:14">
      <c r="B3" s="1"/>
      <c r="C3" s="25"/>
      <c r="G3" s="1"/>
      <c r="H3" s="5"/>
      <c r="I3" s="5"/>
      <c r="J3" s="5"/>
      <c r="K3" s="21" t="s">
        <v>1</v>
      </c>
      <c r="L3" s="21"/>
      <c r="M3" s="19">
        <f>SUM(H20,H33,H45,H58,H71,H83)</f>
        <v>1876</v>
      </c>
      <c r="N3" s="20">
        <f>SUM(J20,J33,J45,J52,J58,J83,J85)</f>
        <v>760</v>
      </c>
    </row>
    <row r="4" spans="1:14">
      <c r="B4" s="1"/>
      <c r="C4" s="22"/>
      <c r="G4" s="1"/>
      <c r="H4" s="5"/>
      <c r="I4" s="5"/>
      <c r="J4" s="5"/>
      <c r="L4" s="5"/>
      <c r="M4" s="14"/>
      <c r="N4" s="7"/>
    </row>
    <row r="5" spans="1:14">
      <c r="B5" s="1"/>
      <c r="C5" s="24"/>
      <c r="D5" s="8"/>
      <c r="E5" s="8"/>
      <c r="F5" s="8"/>
      <c r="G5" s="1"/>
      <c r="H5" s="5"/>
      <c r="I5" s="5"/>
      <c r="J5" s="5"/>
      <c r="K5" s="6"/>
      <c r="L5" s="9"/>
      <c r="M5" s="6"/>
      <c r="N5" s="9"/>
    </row>
    <row r="6" spans="1:14" ht="15" customHeight="1">
      <c r="A6" s="10" t="s">
        <v>307</v>
      </c>
      <c r="B6" s="11"/>
      <c r="D6" s="11"/>
      <c r="E6" s="11"/>
      <c r="F6" s="11"/>
      <c r="J6" s="18"/>
      <c r="K6" s="11"/>
      <c r="L6" s="4"/>
      <c r="M6" s="11"/>
    </row>
    <row r="7" spans="1:14" ht="24.75" customHeight="1">
      <c r="A7" s="173" t="s">
        <v>3</v>
      </c>
      <c r="B7" s="172" t="s">
        <v>4</v>
      </c>
      <c r="C7" s="172" t="s">
        <v>5</v>
      </c>
      <c r="D7" s="171" t="s">
        <v>6</v>
      </c>
      <c r="E7" s="171" t="s">
        <v>7</v>
      </c>
      <c r="F7" s="171" t="s">
        <v>8</v>
      </c>
      <c r="G7" s="172" t="s">
        <v>9</v>
      </c>
      <c r="H7" s="172" t="s">
        <v>10</v>
      </c>
      <c r="I7" s="172"/>
      <c r="J7" s="176" t="s">
        <v>11</v>
      </c>
      <c r="K7" s="173" t="s">
        <v>12</v>
      </c>
      <c r="L7" s="171" t="s">
        <v>13</v>
      </c>
      <c r="M7" s="172" t="s">
        <v>14</v>
      </c>
      <c r="N7" s="170" t="s">
        <v>15</v>
      </c>
    </row>
    <row r="8" spans="1:14" ht="26.25" customHeight="1">
      <c r="A8" s="173"/>
      <c r="B8" s="172"/>
      <c r="C8" s="172"/>
      <c r="D8" s="171"/>
      <c r="E8" s="171"/>
      <c r="F8" s="171"/>
      <c r="G8" s="172"/>
      <c r="H8" s="30" t="s">
        <v>16</v>
      </c>
      <c r="I8" s="31" t="s">
        <v>17</v>
      </c>
      <c r="J8" s="176"/>
      <c r="K8" s="173"/>
      <c r="L8" s="171"/>
      <c r="M8" s="172"/>
      <c r="N8" s="170"/>
    </row>
    <row r="9" spans="1:14">
      <c r="A9" s="38">
        <v>1</v>
      </c>
      <c r="B9" s="39" t="s">
        <v>18</v>
      </c>
      <c r="C9" s="39" t="s">
        <v>19</v>
      </c>
      <c r="D9" s="39" t="s">
        <v>20</v>
      </c>
      <c r="E9" s="40"/>
      <c r="F9" s="39" t="s">
        <v>21</v>
      </c>
      <c r="G9" s="41" t="s">
        <v>22</v>
      </c>
      <c r="H9" s="42">
        <v>1</v>
      </c>
      <c r="I9" s="42">
        <v>2</v>
      </c>
      <c r="J9" s="42"/>
      <c r="K9" s="43">
        <v>3</v>
      </c>
      <c r="L9" s="44" t="s">
        <v>29</v>
      </c>
      <c r="M9" s="45" t="s">
        <v>24</v>
      </c>
      <c r="N9" s="46" t="s">
        <v>242</v>
      </c>
    </row>
    <row r="10" spans="1:14">
      <c r="A10" s="47">
        <v>1</v>
      </c>
      <c r="B10" s="48" t="s">
        <v>25</v>
      </c>
      <c r="C10" s="48" t="s">
        <v>26</v>
      </c>
      <c r="D10" s="48" t="s">
        <v>27</v>
      </c>
      <c r="E10" s="49"/>
      <c r="F10" s="48" t="s">
        <v>231</v>
      </c>
      <c r="G10" s="50" t="s">
        <v>28</v>
      </c>
      <c r="H10" s="51">
        <v>0</v>
      </c>
      <c r="I10" s="51">
        <v>2</v>
      </c>
      <c r="J10" s="51"/>
      <c r="K10" s="52">
        <v>3</v>
      </c>
      <c r="L10" s="53" t="s">
        <v>29</v>
      </c>
      <c r="M10" s="54" t="s">
        <v>24</v>
      </c>
      <c r="N10" s="55" t="s">
        <v>243</v>
      </c>
    </row>
    <row r="11" spans="1:14">
      <c r="A11" s="47">
        <v>1</v>
      </c>
      <c r="B11" s="48" t="s">
        <v>30</v>
      </c>
      <c r="C11" s="48" t="s">
        <v>31</v>
      </c>
      <c r="D11" s="48" t="s">
        <v>238</v>
      </c>
      <c r="E11" s="49"/>
      <c r="F11" s="48" t="s">
        <v>32</v>
      </c>
      <c r="G11" s="50" t="s">
        <v>33</v>
      </c>
      <c r="H11" s="51">
        <v>1</v>
      </c>
      <c r="I11" s="51">
        <v>0</v>
      </c>
      <c r="J11" s="51"/>
      <c r="K11" s="52">
        <v>2</v>
      </c>
      <c r="L11" s="53" t="s">
        <v>23</v>
      </c>
      <c r="M11" s="54" t="s">
        <v>24</v>
      </c>
      <c r="N11" s="55"/>
    </row>
    <row r="12" spans="1:14">
      <c r="A12" s="47">
        <v>1</v>
      </c>
      <c r="B12" s="48" t="s">
        <v>34</v>
      </c>
      <c r="C12" s="48" t="s">
        <v>35</v>
      </c>
      <c r="D12" s="48" t="s">
        <v>36</v>
      </c>
      <c r="E12" s="49"/>
      <c r="F12" s="48" t="s">
        <v>37</v>
      </c>
      <c r="G12" s="50" t="s">
        <v>22</v>
      </c>
      <c r="H12" s="51">
        <v>2</v>
      </c>
      <c r="I12" s="51">
        <v>2</v>
      </c>
      <c r="J12" s="51"/>
      <c r="K12" s="52">
        <v>4</v>
      </c>
      <c r="L12" s="56" t="s">
        <v>29</v>
      </c>
      <c r="M12" s="54" t="s">
        <v>24</v>
      </c>
      <c r="N12" s="55" t="s">
        <v>244</v>
      </c>
    </row>
    <row r="13" spans="1:14">
      <c r="A13" s="47">
        <v>1</v>
      </c>
      <c r="B13" s="48" t="s">
        <v>38</v>
      </c>
      <c r="C13" s="48" t="s">
        <v>39</v>
      </c>
      <c r="D13" s="48" t="s">
        <v>40</v>
      </c>
      <c r="E13" s="49"/>
      <c r="F13" s="48" t="s">
        <v>230</v>
      </c>
      <c r="G13" s="50" t="s">
        <v>22</v>
      </c>
      <c r="H13" s="51">
        <v>2</v>
      </c>
      <c r="I13" s="51">
        <v>2</v>
      </c>
      <c r="J13" s="51"/>
      <c r="K13" s="52">
        <v>4</v>
      </c>
      <c r="L13" s="53" t="s">
        <v>23</v>
      </c>
      <c r="M13" s="54" t="s">
        <v>24</v>
      </c>
      <c r="N13" s="55" t="s">
        <v>245</v>
      </c>
    </row>
    <row r="14" spans="1:14">
      <c r="A14" s="47">
        <v>1</v>
      </c>
      <c r="B14" s="48" t="s">
        <v>41</v>
      </c>
      <c r="C14" s="48" t="s">
        <v>42</v>
      </c>
      <c r="D14" s="48" t="s">
        <v>43</v>
      </c>
      <c r="E14" s="49"/>
      <c r="F14" s="48" t="s">
        <v>21</v>
      </c>
      <c r="G14" s="50" t="s">
        <v>22</v>
      </c>
      <c r="H14" s="51">
        <v>2</v>
      </c>
      <c r="I14" s="51">
        <v>1</v>
      </c>
      <c r="J14" s="51"/>
      <c r="K14" s="52">
        <v>3</v>
      </c>
      <c r="L14" s="53" t="s">
        <v>23</v>
      </c>
      <c r="M14" s="54" t="s">
        <v>24</v>
      </c>
      <c r="N14" s="55" t="s">
        <v>246</v>
      </c>
    </row>
    <row r="15" spans="1:14" ht="24">
      <c r="A15" s="47">
        <v>1</v>
      </c>
      <c r="B15" s="48" t="s">
        <v>44</v>
      </c>
      <c r="C15" s="48" t="s">
        <v>45</v>
      </c>
      <c r="D15" s="48" t="s">
        <v>46</v>
      </c>
      <c r="E15" s="49"/>
      <c r="F15" s="48" t="s">
        <v>63</v>
      </c>
      <c r="G15" s="50" t="s">
        <v>22</v>
      </c>
      <c r="H15" s="51">
        <v>0</v>
      </c>
      <c r="I15" s="51">
        <v>2</v>
      </c>
      <c r="J15" s="51"/>
      <c r="K15" s="52">
        <v>3</v>
      </c>
      <c r="L15" s="53" t="s">
        <v>29</v>
      </c>
      <c r="M15" s="54" t="s">
        <v>24</v>
      </c>
      <c r="N15" s="55" t="s">
        <v>292</v>
      </c>
    </row>
    <row r="16" spans="1:14" ht="24">
      <c r="A16" s="47">
        <v>1</v>
      </c>
      <c r="B16" s="48" t="s">
        <v>48</v>
      </c>
      <c r="C16" s="48" t="s">
        <v>49</v>
      </c>
      <c r="D16" s="48" t="s">
        <v>50</v>
      </c>
      <c r="E16" s="49"/>
      <c r="F16" s="48" t="s">
        <v>51</v>
      </c>
      <c r="G16" s="50" t="s">
        <v>22</v>
      </c>
      <c r="H16" s="51">
        <v>2</v>
      </c>
      <c r="I16" s="51">
        <v>1</v>
      </c>
      <c r="J16" s="51"/>
      <c r="K16" s="52">
        <v>3</v>
      </c>
      <c r="L16" s="53" t="s">
        <v>23</v>
      </c>
      <c r="M16" s="54" t="s">
        <v>24</v>
      </c>
      <c r="N16" s="55" t="s">
        <v>293</v>
      </c>
    </row>
    <row r="17" spans="1:14">
      <c r="A17" s="57">
        <v>1</v>
      </c>
      <c r="B17" s="58" t="s">
        <v>54</v>
      </c>
      <c r="C17" s="58" t="s">
        <v>55</v>
      </c>
      <c r="D17" s="58" t="s">
        <v>56</v>
      </c>
      <c r="E17" s="59"/>
      <c r="F17" s="58" t="s">
        <v>47</v>
      </c>
      <c r="G17" s="60" t="s">
        <v>22</v>
      </c>
      <c r="H17" s="61"/>
      <c r="I17" s="60"/>
      <c r="J17" s="62">
        <v>40</v>
      </c>
      <c r="K17" s="56">
        <v>0</v>
      </c>
      <c r="L17" s="63" t="s">
        <v>279</v>
      </c>
      <c r="M17" s="63" t="s">
        <v>24</v>
      </c>
      <c r="N17" s="64"/>
    </row>
    <row r="18" spans="1:14" ht="24">
      <c r="A18" s="47">
        <v>1</v>
      </c>
      <c r="B18" s="48"/>
      <c r="C18" s="48" t="s">
        <v>52</v>
      </c>
      <c r="D18" s="48"/>
      <c r="E18" s="49"/>
      <c r="F18" s="48"/>
      <c r="G18" s="48"/>
      <c r="H18" s="51">
        <v>1</v>
      </c>
      <c r="I18" s="51">
        <v>0</v>
      </c>
      <c r="J18" s="51"/>
      <c r="K18" s="52">
        <v>2</v>
      </c>
      <c r="L18" s="65"/>
      <c r="M18" s="54" t="s">
        <v>53</v>
      </c>
      <c r="N18" s="55"/>
    </row>
    <row r="19" spans="1:14">
      <c r="A19" s="66"/>
      <c r="B19" s="67"/>
      <c r="C19" s="67"/>
      <c r="D19" s="67"/>
      <c r="E19" s="67"/>
      <c r="F19" s="67"/>
      <c r="G19" s="67"/>
      <c r="H19" s="68">
        <f>SUM(H9:H18)</f>
        <v>11</v>
      </c>
      <c r="I19" s="68">
        <f>SUM(I9:I18)</f>
        <v>12</v>
      </c>
      <c r="J19" s="68">
        <f>SUM(J9:J18)</f>
        <v>40</v>
      </c>
      <c r="K19" s="69">
        <f>SUM(K9:K18)</f>
        <v>27</v>
      </c>
      <c r="L19" s="70"/>
      <c r="M19" s="70"/>
      <c r="N19" s="71"/>
    </row>
    <row r="20" spans="1:14" ht="24">
      <c r="A20" s="66"/>
      <c r="B20" s="67"/>
      <c r="C20" s="67"/>
      <c r="D20" s="67"/>
      <c r="E20" s="67"/>
      <c r="F20" s="67"/>
      <c r="G20" s="72" t="s">
        <v>57</v>
      </c>
      <c r="H20" s="174">
        <f>SUM(H19:I19)*14</f>
        <v>322</v>
      </c>
      <c r="I20" s="175"/>
      <c r="J20" s="73">
        <f>SUM(J19)</f>
        <v>40</v>
      </c>
      <c r="K20" s="74"/>
      <c r="L20" s="70"/>
      <c r="M20" s="70"/>
      <c r="N20" s="71"/>
    </row>
    <row r="21" spans="1:14">
      <c r="A21" s="134">
        <v>2</v>
      </c>
      <c r="B21" s="135" t="s">
        <v>58</v>
      </c>
      <c r="C21" s="135" t="s">
        <v>283</v>
      </c>
      <c r="D21" s="135" t="s">
        <v>59</v>
      </c>
      <c r="E21" s="136"/>
      <c r="F21" s="135" t="s">
        <v>21</v>
      </c>
      <c r="G21" s="137" t="s">
        <v>22</v>
      </c>
      <c r="H21" s="138">
        <v>1</v>
      </c>
      <c r="I21" s="138">
        <v>1</v>
      </c>
      <c r="J21" s="138"/>
      <c r="K21" s="139">
        <v>3</v>
      </c>
      <c r="L21" s="140" t="s">
        <v>29</v>
      </c>
      <c r="M21" s="141" t="s">
        <v>24</v>
      </c>
      <c r="N21" s="142" t="s">
        <v>248</v>
      </c>
    </row>
    <row r="22" spans="1:14" ht="24">
      <c r="A22" s="134">
        <v>2</v>
      </c>
      <c r="B22" s="135" t="s">
        <v>60</v>
      </c>
      <c r="C22" s="135" t="s">
        <v>61</v>
      </c>
      <c r="D22" s="135" t="s">
        <v>62</v>
      </c>
      <c r="E22" s="136" t="s">
        <v>38</v>
      </c>
      <c r="F22" s="135" t="s">
        <v>63</v>
      </c>
      <c r="G22" s="137" t="s">
        <v>22</v>
      </c>
      <c r="H22" s="138">
        <v>1</v>
      </c>
      <c r="I22" s="138">
        <v>1</v>
      </c>
      <c r="J22" s="138"/>
      <c r="K22" s="139">
        <v>3</v>
      </c>
      <c r="L22" s="140" t="s">
        <v>23</v>
      </c>
      <c r="M22" s="141" t="s">
        <v>24</v>
      </c>
      <c r="N22" s="142" t="s">
        <v>294</v>
      </c>
    </row>
    <row r="23" spans="1:14" ht="24">
      <c r="A23" s="134">
        <v>2</v>
      </c>
      <c r="B23" s="135" t="s">
        <v>64</v>
      </c>
      <c r="C23" s="135" t="s">
        <v>65</v>
      </c>
      <c r="D23" s="135" t="s">
        <v>66</v>
      </c>
      <c r="E23" s="136" t="s">
        <v>34</v>
      </c>
      <c r="F23" s="135" t="s">
        <v>37</v>
      </c>
      <c r="G23" s="137" t="s">
        <v>22</v>
      </c>
      <c r="H23" s="143">
        <v>2</v>
      </c>
      <c r="I23" s="143">
        <v>1</v>
      </c>
      <c r="J23" s="143"/>
      <c r="K23" s="139">
        <v>3</v>
      </c>
      <c r="L23" s="143" t="s">
        <v>23</v>
      </c>
      <c r="M23" s="137" t="s">
        <v>24</v>
      </c>
      <c r="N23" s="142" t="s">
        <v>249</v>
      </c>
    </row>
    <row r="24" spans="1:14">
      <c r="A24" s="134">
        <v>2</v>
      </c>
      <c r="B24" s="135" t="s">
        <v>67</v>
      </c>
      <c r="C24" s="135" t="s">
        <v>68</v>
      </c>
      <c r="D24" s="135" t="s">
        <v>69</v>
      </c>
      <c r="E24" s="136"/>
      <c r="F24" s="135" t="s">
        <v>70</v>
      </c>
      <c r="G24" s="137" t="s">
        <v>91</v>
      </c>
      <c r="H24" s="143">
        <v>2</v>
      </c>
      <c r="I24" s="143">
        <v>0</v>
      </c>
      <c r="J24" s="143"/>
      <c r="K24" s="139">
        <v>3</v>
      </c>
      <c r="L24" s="143" t="s">
        <v>23</v>
      </c>
      <c r="M24" s="137" t="s">
        <v>24</v>
      </c>
      <c r="N24" s="142" t="s">
        <v>250</v>
      </c>
    </row>
    <row r="25" spans="1:14">
      <c r="A25" s="134">
        <v>2</v>
      </c>
      <c r="B25" s="135" t="s">
        <v>71</v>
      </c>
      <c r="C25" s="135" t="s">
        <v>72</v>
      </c>
      <c r="D25" s="135" t="s">
        <v>73</v>
      </c>
      <c r="E25" s="136" t="s">
        <v>48</v>
      </c>
      <c r="F25" s="135" t="s">
        <v>51</v>
      </c>
      <c r="G25" s="137" t="s">
        <v>22</v>
      </c>
      <c r="H25" s="143">
        <v>1</v>
      </c>
      <c r="I25" s="143">
        <v>2</v>
      </c>
      <c r="J25" s="143"/>
      <c r="K25" s="139">
        <v>3</v>
      </c>
      <c r="L25" s="143" t="s">
        <v>29</v>
      </c>
      <c r="M25" s="137" t="s">
        <v>24</v>
      </c>
      <c r="N25" s="142" t="s">
        <v>251</v>
      </c>
    </row>
    <row r="26" spans="1:14">
      <c r="A26" s="134">
        <v>2</v>
      </c>
      <c r="B26" s="135" t="s">
        <v>74</v>
      </c>
      <c r="C26" s="135" t="s">
        <v>75</v>
      </c>
      <c r="D26" s="135" t="s">
        <v>76</v>
      </c>
      <c r="E26" s="136"/>
      <c r="F26" s="135" t="s">
        <v>37</v>
      </c>
      <c r="G26" s="137" t="s">
        <v>22</v>
      </c>
      <c r="H26" s="138">
        <v>1</v>
      </c>
      <c r="I26" s="138">
        <v>1</v>
      </c>
      <c r="J26" s="138"/>
      <c r="K26" s="139">
        <v>3</v>
      </c>
      <c r="L26" s="140" t="s">
        <v>29</v>
      </c>
      <c r="M26" s="141" t="s">
        <v>24</v>
      </c>
      <c r="N26" s="142" t="s">
        <v>252</v>
      </c>
    </row>
    <row r="27" spans="1:14" ht="24">
      <c r="A27" s="134">
        <v>2</v>
      </c>
      <c r="B27" s="135" t="s">
        <v>77</v>
      </c>
      <c r="C27" s="135" t="s">
        <v>78</v>
      </c>
      <c r="D27" s="135" t="s">
        <v>46</v>
      </c>
      <c r="E27" s="136" t="s">
        <v>44</v>
      </c>
      <c r="F27" s="136" t="s">
        <v>47</v>
      </c>
      <c r="G27" s="137" t="s">
        <v>22</v>
      </c>
      <c r="H27" s="143">
        <v>0</v>
      </c>
      <c r="I27" s="143">
        <v>2</v>
      </c>
      <c r="J27" s="143"/>
      <c r="K27" s="139">
        <v>3</v>
      </c>
      <c r="L27" s="143" t="s">
        <v>29</v>
      </c>
      <c r="M27" s="137" t="s">
        <v>24</v>
      </c>
      <c r="N27" s="142" t="s">
        <v>253</v>
      </c>
    </row>
    <row r="28" spans="1:14">
      <c r="A28" s="134">
        <v>2</v>
      </c>
      <c r="B28" s="135" t="s">
        <v>79</v>
      </c>
      <c r="C28" s="135" t="s">
        <v>80</v>
      </c>
      <c r="D28" s="135" t="s">
        <v>81</v>
      </c>
      <c r="E28" s="136" t="s">
        <v>41</v>
      </c>
      <c r="F28" s="135" t="s">
        <v>21</v>
      </c>
      <c r="G28" s="137" t="s">
        <v>22</v>
      </c>
      <c r="H28" s="143">
        <v>2</v>
      </c>
      <c r="I28" s="143">
        <v>1</v>
      </c>
      <c r="J28" s="143"/>
      <c r="K28" s="143">
        <v>3</v>
      </c>
      <c r="L28" s="143" t="s">
        <v>23</v>
      </c>
      <c r="M28" s="137" t="s">
        <v>24</v>
      </c>
      <c r="N28" s="142" t="s">
        <v>254</v>
      </c>
    </row>
    <row r="29" spans="1:14" ht="24">
      <c r="A29" s="134">
        <v>2</v>
      </c>
      <c r="B29" s="135" t="s">
        <v>82</v>
      </c>
      <c r="C29" s="135" t="s">
        <v>83</v>
      </c>
      <c r="D29" s="135" t="s">
        <v>84</v>
      </c>
      <c r="E29" s="136"/>
      <c r="F29" s="135" t="s">
        <v>230</v>
      </c>
      <c r="G29" s="137" t="s">
        <v>22</v>
      </c>
      <c r="H29" s="138">
        <v>1</v>
      </c>
      <c r="I29" s="138">
        <v>1</v>
      </c>
      <c r="J29" s="138"/>
      <c r="K29" s="144">
        <v>3</v>
      </c>
      <c r="L29" s="140" t="s">
        <v>23</v>
      </c>
      <c r="M29" s="141" t="s">
        <v>24</v>
      </c>
      <c r="N29" s="142" t="s">
        <v>295</v>
      </c>
    </row>
    <row r="30" spans="1:14">
      <c r="A30" s="134">
        <v>2</v>
      </c>
      <c r="B30" s="135" t="s">
        <v>85</v>
      </c>
      <c r="C30" s="135" t="s">
        <v>86</v>
      </c>
      <c r="D30" s="135" t="s">
        <v>87</v>
      </c>
      <c r="E30" s="135"/>
      <c r="F30" s="135" t="s">
        <v>47</v>
      </c>
      <c r="G30" s="137" t="s">
        <v>22</v>
      </c>
      <c r="H30" s="135"/>
      <c r="I30" s="135"/>
      <c r="J30" s="137">
        <v>40</v>
      </c>
      <c r="K30" s="144">
        <v>0</v>
      </c>
      <c r="L30" s="145" t="s">
        <v>279</v>
      </c>
      <c r="M30" s="137" t="s">
        <v>24</v>
      </c>
      <c r="N30" s="146"/>
    </row>
    <row r="31" spans="1:14" ht="24">
      <c r="A31" s="134">
        <v>2</v>
      </c>
      <c r="B31" s="135"/>
      <c r="C31" s="135" t="s">
        <v>52</v>
      </c>
      <c r="D31" s="135"/>
      <c r="E31" s="135"/>
      <c r="F31" s="135"/>
      <c r="G31" s="135"/>
      <c r="H31" s="138">
        <v>1</v>
      </c>
      <c r="I31" s="138">
        <v>0</v>
      </c>
      <c r="J31" s="138"/>
      <c r="K31" s="144">
        <v>2</v>
      </c>
      <c r="L31" s="147"/>
      <c r="M31" s="141" t="s">
        <v>53</v>
      </c>
      <c r="N31" s="142"/>
    </row>
    <row r="32" spans="1:14">
      <c r="A32" s="66"/>
      <c r="B32" s="67"/>
      <c r="C32" s="67"/>
      <c r="D32" s="67"/>
      <c r="E32" s="67"/>
      <c r="F32" s="67"/>
      <c r="G32" s="67"/>
      <c r="H32" s="68">
        <f>SUM(H21:H31)</f>
        <v>12</v>
      </c>
      <c r="I32" s="68">
        <f>SUM(I21:I31)</f>
        <v>10</v>
      </c>
      <c r="J32" s="68">
        <f>SUM(J21:J31)</f>
        <v>40</v>
      </c>
      <c r="K32" s="68">
        <f>SUM(K21:K31)</f>
        <v>29</v>
      </c>
      <c r="L32" s="70"/>
      <c r="M32" s="70"/>
      <c r="N32" s="71"/>
    </row>
    <row r="33" spans="1:14" ht="24">
      <c r="A33" s="66"/>
      <c r="B33" s="67"/>
      <c r="C33" s="67"/>
      <c r="D33" s="67"/>
      <c r="E33" s="67"/>
      <c r="F33" s="67"/>
      <c r="G33" s="72" t="s">
        <v>57</v>
      </c>
      <c r="H33" s="174">
        <f>SUM(H32:I32)*14</f>
        <v>308</v>
      </c>
      <c r="I33" s="175"/>
      <c r="J33" s="73">
        <f>J32</f>
        <v>40</v>
      </c>
      <c r="K33" s="68"/>
      <c r="L33" s="70"/>
      <c r="M33" s="70"/>
      <c r="N33" s="71"/>
    </row>
    <row r="34" spans="1:14" ht="24">
      <c r="A34" s="47">
        <v>3</v>
      </c>
      <c r="B34" s="48" t="s">
        <v>88</v>
      </c>
      <c r="C34" s="48" t="s">
        <v>284</v>
      </c>
      <c r="D34" s="48" t="s">
        <v>89</v>
      </c>
      <c r="E34" s="49"/>
      <c r="F34" s="48" t="s">
        <v>139</v>
      </c>
      <c r="G34" s="50" t="s">
        <v>91</v>
      </c>
      <c r="H34" s="75">
        <v>2</v>
      </c>
      <c r="I34" s="75">
        <v>0</v>
      </c>
      <c r="J34" s="51"/>
      <c r="K34" s="76">
        <v>3</v>
      </c>
      <c r="L34" s="77" t="s">
        <v>23</v>
      </c>
      <c r="M34" s="77" t="s">
        <v>24</v>
      </c>
      <c r="N34" s="55"/>
    </row>
    <row r="35" spans="1:14" ht="24">
      <c r="A35" s="47">
        <v>3</v>
      </c>
      <c r="B35" s="48" t="s">
        <v>92</v>
      </c>
      <c r="C35" s="48" t="s">
        <v>285</v>
      </c>
      <c r="D35" s="48" t="s">
        <v>93</v>
      </c>
      <c r="E35" s="78"/>
      <c r="F35" s="48" t="s">
        <v>94</v>
      </c>
      <c r="G35" s="50" t="s">
        <v>22</v>
      </c>
      <c r="H35" s="51">
        <v>2</v>
      </c>
      <c r="I35" s="51">
        <v>1</v>
      </c>
      <c r="J35" s="51"/>
      <c r="K35" s="52">
        <v>3</v>
      </c>
      <c r="L35" s="54" t="s">
        <v>23</v>
      </c>
      <c r="M35" s="54" t="s">
        <v>24</v>
      </c>
      <c r="N35" s="55" t="s">
        <v>257</v>
      </c>
    </row>
    <row r="36" spans="1:14">
      <c r="A36" s="47">
        <v>3</v>
      </c>
      <c r="B36" s="48" t="s">
        <v>95</v>
      </c>
      <c r="C36" s="48" t="s">
        <v>96</v>
      </c>
      <c r="D36" s="48" t="s">
        <v>97</v>
      </c>
      <c r="E36" s="49"/>
      <c r="F36" s="48" t="s">
        <v>98</v>
      </c>
      <c r="G36" s="50" t="s">
        <v>22</v>
      </c>
      <c r="H36" s="51">
        <v>2</v>
      </c>
      <c r="I36" s="51">
        <v>1</v>
      </c>
      <c r="J36" s="51"/>
      <c r="K36" s="52">
        <v>3</v>
      </c>
      <c r="L36" s="54" t="s">
        <v>29</v>
      </c>
      <c r="M36" s="54" t="s">
        <v>24</v>
      </c>
      <c r="N36" s="55" t="s">
        <v>258</v>
      </c>
    </row>
    <row r="37" spans="1:14" ht="24">
      <c r="A37" s="47">
        <v>3</v>
      </c>
      <c r="B37" s="48" t="s">
        <v>99</v>
      </c>
      <c r="C37" s="79" t="s">
        <v>185</v>
      </c>
      <c r="D37" s="79" t="s">
        <v>305</v>
      </c>
      <c r="E37" s="54"/>
      <c r="F37" s="80" t="s">
        <v>98</v>
      </c>
      <c r="G37" s="54" t="s">
        <v>22</v>
      </c>
      <c r="H37" s="54">
        <v>1</v>
      </c>
      <c r="I37" s="54">
        <v>1</v>
      </c>
      <c r="J37" s="54"/>
      <c r="K37" s="54">
        <v>3</v>
      </c>
      <c r="L37" s="54" t="s">
        <v>29</v>
      </c>
      <c r="M37" s="54" t="s">
        <v>24</v>
      </c>
      <c r="N37" s="81" t="s">
        <v>229</v>
      </c>
    </row>
    <row r="38" spans="1:14" ht="24">
      <c r="A38" s="47">
        <v>3</v>
      </c>
      <c r="B38" s="48" t="s">
        <v>103</v>
      </c>
      <c r="C38" s="48" t="s">
        <v>104</v>
      </c>
      <c r="D38" s="48" t="s">
        <v>277</v>
      </c>
      <c r="E38" s="49" t="s">
        <v>77</v>
      </c>
      <c r="F38" s="48" t="s">
        <v>63</v>
      </c>
      <c r="G38" s="50" t="s">
        <v>22</v>
      </c>
      <c r="H38" s="51">
        <v>2</v>
      </c>
      <c r="I38" s="51">
        <v>1</v>
      </c>
      <c r="J38" s="51"/>
      <c r="K38" s="52">
        <v>4</v>
      </c>
      <c r="L38" s="54" t="s">
        <v>23</v>
      </c>
      <c r="M38" s="54" t="s">
        <v>24</v>
      </c>
      <c r="N38" s="55" t="s">
        <v>228</v>
      </c>
    </row>
    <row r="39" spans="1:14">
      <c r="A39" s="47">
        <v>3</v>
      </c>
      <c r="B39" s="48" t="s">
        <v>105</v>
      </c>
      <c r="C39" s="48" t="s">
        <v>106</v>
      </c>
      <c r="D39" s="48" t="s">
        <v>107</v>
      </c>
      <c r="E39" s="49"/>
      <c r="F39" s="48" t="s">
        <v>98</v>
      </c>
      <c r="G39" s="50" t="s">
        <v>22</v>
      </c>
      <c r="H39" s="51">
        <v>2</v>
      </c>
      <c r="I39" s="51">
        <v>1</v>
      </c>
      <c r="J39" s="51"/>
      <c r="K39" s="52">
        <v>3</v>
      </c>
      <c r="L39" s="54" t="s">
        <v>29</v>
      </c>
      <c r="M39" s="54" t="s">
        <v>24</v>
      </c>
      <c r="N39" s="55" t="s">
        <v>259</v>
      </c>
    </row>
    <row r="40" spans="1:14">
      <c r="A40" s="47">
        <v>3</v>
      </c>
      <c r="B40" s="48" t="s">
        <v>108</v>
      </c>
      <c r="C40" s="48" t="s">
        <v>109</v>
      </c>
      <c r="D40" s="48" t="s">
        <v>110</v>
      </c>
      <c r="E40" s="49"/>
      <c r="F40" s="48" t="s">
        <v>21</v>
      </c>
      <c r="G40" s="50" t="s">
        <v>22</v>
      </c>
      <c r="H40" s="51">
        <v>1</v>
      </c>
      <c r="I40" s="51">
        <v>2</v>
      </c>
      <c r="J40" s="51"/>
      <c r="K40" s="52">
        <v>3</v>
      </c>
      <c r="L40" s="54" t="s">
        <v>29</v>
      </c>
      <c r="M40" s="54" t="s">
        <v>24</v>
      </c>
      <c r="N40" s="55" t="s">
        <v>260</v>
      </c>
    </row>
    <row r="41" spans="1:14">
      <c r="A41" s="47">
        <v>3</v>
      </c>
      <c r="B41" s="48" t="s">
        <v>111</v>
      </c>
      <c r="C41" s="48" t="s">
        <v>112</v>
      </c>
      <c r="D41" s="48" t="s">
        <v>113</v>
      </c>
      <c r="E41" s="49"/>
      <c r="F41" s="48" t="s">
        <v>114</v>
      </c>
      <c r="G41" s="50" t="s">
        <v>22</v>
      </c>
      <c r="H41" s="51">
        <v>2</v>
      </c>
      <c r="I41" s="51">
        <v>2</v>
      </c>
      <c r="J41" s="51"/>
      <c r="K41" s="52">
        <v>4</v>
      </c>
      <c r="L41" s="54" t="s">
        <v>23</v>
      </c>
      <c r="M41" s="54" t="s">
        <v>24</v>
      </c>
      <c r="N41" s="55" t="s">
        <v>261</v>
      </c>
    </row>
    <row r="42" spans="1:14">
      <c r="A42" s="82">
        <v>3</v>
      </c>
      <c r="B42" s="48" t="s">
        <v>115</v>
      </c>
      <c r="C42" s="48" t="s">
        <v>116</v>
      </c>
      <c r="D42" s="48" t="s">
        <v>117</v>
      </c>
      <c r="E42" s="48"/>
      <c r="F42" s="83" t="s">
        <v>47</v>
      </c>
      <c r="G42" s="50" t="s">
        <v>22</v>
      </c>
      <c r="H42" s="48"/>
      <c r="I42" s="48"/>
      <c r="J42" s="50">
        <v>40</v>
      </c>
      <c r="K42" s="56">
        <v>0</v>
      </c>
      <c r="L42" s="54" t="s">
        <v>279</v>
      </c>
      <c r="M42" s="75" t="s">
        <v>24</v>
      </c>
      <c r="N42" s="55"/>
    </row>
    <row r="43" spans="1:14" ht="24">
      <c r="A43" s="47">
        <v>3</v>
      </c>
      <c r="B43" s="48"/>
      <c r="C43" s="48" t="s">
        <v>52</v>
      </c>
      <c r="D43" s="48"/>
      <c r="E43" s="49"/>
      <c r="F43" s="48"/>
      <c r="G43" s="48"/>
      <c r="H43" s="51">
        <v>1</v>
      </c>
      <c r="I43" s="51">
        <v>0</v>
      </c>
      <c r="J43" s="51"/>
      <c r="K43" s="53">
        <v>2</v>
      </c>
      <c r="L43" s="65"/>
      <c r="M43" s="54" t="s">
        <v>53</v>
      </c>
      <c r="N43" s="55"/>
    </row>
    <row r="44" spans="1:14">
      <c r="A44" s="66"/>
      <c r="B44" s="67"/>
      <c r="C44" s="67"/>
      <c r="D44" s="67"/>
      <c r="E44" s="67"/>
      <c r="F44" s="67"/>
      <c r="G44" s="67"/>
      <c r="H44" s="68">
        <f>SUM(H34:H43)</f>
        <v>15</v>
      </c>
      <c r="I44" s="68">
        <f>SUM(I34:I43)</f>
        <v>9</v>
      </c>
      <c r="J44" s="68">
        <f>SUM(J34:J43)</f>
        <v>40</v>
      </c>
      <c r="K44" s="68">
        <f>SUM(K34:K43)</f>
        <v>28</v>
      </c>
      <c r="L44" s="70"/>
      <c r="M44" s="70"/>
      <c r="N44" s="71"/>
    </row>
    <row r="45" spans="1:14" ht="24">
      <c r="A45" s="66"/>
      <c r="B45" s="67"/>
      <c r="C45" s="67"/>
      <c r="D45" s="67"/>
      <c r="E45" s="67"/>
      <c r="F45" s="67"/>
      <c r="G45" s="72" t="s">
        <v>57</v>
      </c>
      <c r="H45" s="174">
        <f>SUM(H44:I44)*14</f>
        <v>336</v>
      </c>
      <c r="I45" s="175"/>
      <c r="J45" s="73">
        <f>SUM(J44)</f>
        <v>40</v>
      </c>
      <c r="K45" s="68"/>
      <c r="L45" s="70"/>
      <c r="M45" s="70"/>
      <c r="N45" s="71"/>
    </row>
    <row r="46" spans="1:14" ht="36">
      <c r="A46" s="134">
        <v>4</v>
      </c>
      <c r="B46" s="135" t="s">
        <v>118</v>
      </c>
      <c r="C46" s="135" t="s">
        <v>286</v>
      </c>
      <c r="D46" s="135" t="s">
        <v>119</v>
      </c>
      <c r="E46" s="135" t="s">
        <v>111</v>
      </c>
      <c r="F46" s="135" t="s">
        <v>114</v>
      </c>
      <c r="G46" s="137" t="s">
        <v>22</v>
      </c>
      <c r="H46" s="138">
        <v>2</v>
      </c>
      <c r="I46" s="138">
        <v>1</v>
      </c>
      <c r="J46" s="138"/>
      <c r="K46" s="144">
        <v>4</v>
      </c>
      <c r="L46" s="140" t="s">
        <v>120</v>
      </c>
      <c r="M46" s="141" t="s">
        <v>24</v>
      </c>
      <c r="N46" s="142" t="s">
        <v>296</v>
      </c>
    </row>
    <row r="47" spans="1:14" ht="36">
      <c r="A47" s="134">
        <v>4</v>
      </c>
      <c r="B47" s="148" t="s">
        <v>121</v>
      </c>
      <c r="C47" s="135" t="s">
        <v>122</v>
      </c>
      <c r="D47" s="135" t="s">
        <v>123</v>
      </c>
      <c r="E47" s="149"/>
      <c r="F47" s="135" t="s">
        <v>124</v>
      </c>
      <c r="G47" s="137" t="s">
        <v>22</v>
      </c>
      <c r="H47" s="138">
        <v>2</v>
      </c>
      <c r="I47" s="138">
        <v>1</v>
      </c>
      <c r="J47" s="138"/>
      <c r="K47" s="144">
        <v>4</v>
      </c>
      <c r="L47" s="140" t="s">
        <v>29</v>
      </c>
      <c r="M47" s="141" t="s">
        <v>24</v>
      </c>
      <c r="N47" s="142" t="s">
        <v>297</v>
      </c>
    </row>
    <row r="48" spans="1:14" ht="36">
      <c r="A48" s="134">
        <v>4</v>
      </c>
      <c r="B48" s="135" t="s">
        <v>125</v>
      </c>
      <c r="C48" s="135" t="s">
        <v>126</v>
      </c>
      <c r="D48" s="135" t="s">
        <v>127</v>
      </c>
      <c r="E48" s="149"/>
      <c r="F48" s="135" t="s">
        <v>128</v>
      </c>
      <c r="G48" s="137" t="s">
        <v>22</v>
      </c>
      <c r="H48" s="138">
        <v>2</v>
      </c>
      <c r="I48" s="138">
        <v>1</v>
      </c>
      <c r="J48" s="138"/>
      <c r="K48" s="144">
        <v>4</v>
      </c>
      <c r="L48" s="140" t="s">
        <v>29</v>
      </c>
      <c r="M48" s="141" t="s">
        <v>24</v>
      </c>
      <c r="N48" s="142" t="s">
        <v>298</v>
      </c>
    </row>
    <row r="49" spans="1:14">
      <c r="A49" s="134">
        <v>4</v>
      </c>
      <c r="B49" s="135" t="s">
        <v>129</v>
      </c>
      <c r="C49" s="135" t="s">
        <v>130</v>
      </c>
      <c r="D49" s="135" t="s">
        <v>131</v>
      </c>
      <c r="E49" s="136"/>
      <c r="F49" s="135" t="s">
        <v>98</v>
      </c>
      <c r="G49" s="137" t="s">
        <v>22</v>
      </c>
      <c r="H49" s="138">
        <v>2</v>
      </c>
      <c r="I49" s="138">
        <v>1</v>
      </c>
      <c r="J49" s="138"/>
      <c r="K49" s="138">
        <v>3</v>
      </c>
      <c r="L49" s="140" t="s">
        <v>23</v>
      </c>
      <c r="M49" s="141" t="s">
        <v>24</v>
      </c>
      <c r="N49" s="142" t="s">
        <v>278</v>
      </c>
    </row>
    <row r="50" spans="1:14">
      <c r="A50" s="134">
        <v>4</v>
      </c>
      <c r="B50" s="135" t="s">
        <v>132</v>
      </c>
      <c r="C50" s="135" t="s">
        <v>133</v>
      </c>
      <c r="D50" s="135" t="s">
        <v>134</v>
      </c>
      <c r="E50" s="136"/>
      <c r="F50" s="135" t="s">
        <v>135</v>
      </c>
      <c r="G50" s="137" t="s">
        <v>22</v>
      </c>
      <c r="H50" s="143">
        <v>0</v>
      </c>
      <c r="I50" s="143">
        <v>0</v>
      </c>
      <c r="J50" s="138"/>
      <c r="K50" s="144">
        <v>3</v>
      </c>
      <c r="L50" s="140" t="s">
        <v>29</v>
      </c>
      <c r="M50" s="141" t="s">
        <v>24</v>
      </c>
      <c r="N50" s="142"/>
    </row>
    <row r="51" spans="1:14">
      <c r="A51" s="150">
        <v>4</v>
      </c>
      <c r="B51" s="135" t="s">
        <v>136</v>
      </c>
      <c r="C51" s="135" t="s">
        <v>137</v>
      </c>
      <c r="D51" s="135" t="s">
        <v>138</v>
      </c>
      <c r="E51" s="151"/>
      <c r="F51" s="135" t="s">
        <v>139</v>
      </c>
      <c r="G51" s="137" t="s">
        <v>91</v>
      </c>
      <c r="H51" s="138">
        <v>2</v>
      </c>
      <c r="I51" s="138">
        <v>0</v>
      </c>
      <c r="J51" s="138"/>
      <c r="K51" s="144">
        <v>3</v>
      </c>
      <c r="L51" s="140" t="s">
        <v>140</v>
      </c>
      <c r="M51" s="141" t="s">
        <v>24</v>
      </c>
      <c r="N51" s="142"/>
    </row>
    <row r="52" spans="1:14">
      <c r="A52" s="134">
        <v>4</v>
      </c>
      <c r="B52" s="135" t="s">
        <v>141</v>
      </c>
      <c r="C52" s="135" t="s">
        <v>142</v>
      </c>
      <c r="D52" s="135" t="s">
        <v>143</v>
      </c>
      <c r="E52" s="135"/>
      <c r="F52" s="135" t="s">
        <v>47</v>
      </c>
      <c r="G52" s="137" t="s">
        <v>22</v>
      </c>
      <c r="H52" s="151"/>
      <c r="I52" s="151"/>
      <c r="J52" s="143">
        <v>40</v>
      </c>
      <c r="K52" s="143">
        <v>0</v>
      </c>
      <c r="L52" s="140" t="s">
        <v>279</v>
      </c>
      <c r="M52" s="137" t="s">
        <v>24</v>
      </c>
      <c r="N52" s="152"/>
    </row>
    <row r="53" spans="1:14" ht="24">
      <c r="A53" s="134">
        <v>4</v>
      </c>
      <c r="B53" s="135"/>
      <c r="C53" s="135" t="s">
        <v>52</v>
      </c>
      <c r="D53" s="135"/>
      <c r="E53" s="136"/>
      <c r="F53" s="135"/>
      <c r="G53" s="137"/>
      <c r="H53" s="143">
        <v>1</v>
      </c>
      <c r="I53" s="143">
        <v>0</v>
      </c>
      <c r="J53" s="138"/>
      <c r="K53" s="144">
        <v>2</v>
      </c>
      <c r="L53" s="147"/>
      <c r="M53" s="141" t="s">
        <v>53</v>
      </c>
      <c r="N53" s="142"/>
    </row>
    <row r="54" spans="1:14">
      <c r="A54" s="177" t="s">
        <v>205</v>
      </c>
      <c r="B54" s="178"/>
      <c r="C54" s="178"/>
      <c r="D54" s="135"/>
      <c r="E54" s="135"/>
      <c r="F54" s="135"/>
      <c r="G54" s="135"/>
      <c r="H54" s="151"/>
      <c r="I54" s="151"/>
      <c r="J54" s="151"/>
      <c r="K54" s="151"/>
      <c r="L54" s="140"/>
      <c r="M54" s="135"/>
      <c r="N54" s="152"/>
    </row>
    <row r="55" spans="1:14">
      <c r="A55" s="134">
        <v>4</v>
      </c>
      <c r="B55" s="135" t="s">
        <v>206</v>
      </c>
      <c r="C55" s="135" t="s">
        <v>287</v>
      </c>
      <c r="D55" s="135" t="s">
        <v>207</v>
      </c>
      <c r="E55" s="136"/>
      <c r="F55" s="135" t="s">
        <v>128</v>
      </c>
      <c r="G55" s="137" t="s">
        <v>22</v>
      </c>
      <c r="H55" s="137">
        <v>2</v>
      </c>
      <c r="I55" s="137">
        <v>2</v>
      </c>
      <c r="J55" s="145"/>
      <c r="K55" s="153">
        <v>4</v>
      </c>
      <c r="L55" s="140" t="s">
        <v>23</v>
      </c>
      <c r="M55" s="141" t="s">
        <v>147</v>
      </c>
      <c r="N55" s="152"/>
    </row>
    <row r="56" spans="1:14" s="26" customFormat="1" ht="24">
      <c r="A56" s="134">
        <v>4</v>
      </c>
      <c r="B56" s="135" t="s">
        <v>208</v>
      </c>
      <c r="C56" s="135" t="s">
        <v>209</v>
      </c>
      <c r="D56" s="135" t="s">
        <v>210</v>
      </c>
      <c r="E56" s="136" t="s">
        <v>58</v>
      </c>
      <c r="F56" s="135" t="s">
        <v>216</v>
      </c>
      <c r="G56" s="137" t="s">
        <v>22</v>
      </c>
      <c r="H56" s="137">
        <v>2</v>
      </c>
      <c r="I56" s="137">
        <v>1</v>
      </c>
      <c r="J56" s="145"/>
      <c r="K56" s="153">
        <v>4</v>
      </c>
      <c r="L56" s="140" t="s">
        <v>23</v>
      </c>
      <c r="M56" s="141" t="s">
        <v>147</v>
      </c>
      <c r="N56" s="146"/>
    </row>
    <row r="57" spans="1:14">
      <c r="A57" s="84"/>
      <c r="B57" s="67"/>
      <c r="C57" s="67"/>
      <c r="D57" s="67"/>
      <c r="E57" s="85"/>
      <c r="F57" s="67"/>
      <c r="G57" s="67"/>
      <c r="H57" s="68">
        <f>SUM(H46:H56)</f>
        <v>15</v>
      </c>
      <c r="I57" s="68">
        <f>SUM(I46:I56)</f>
        <v>7</v>
      </c>
      <c r="J57" s="68">
        <f>SUM(J46:J56)</f>
        <v>40</v>
      </c>
      <c r="K57" s="68">
        <f>SUM(K46:K56)</f>
        <v>31</v>
      </c>
      <c r="L57" s="70"/>
      <c r="M57" s="70"/>
      <c r="N57" s="86"/>
    </row>
    <row r="58" spans="1:14" ht="24">
      <c r="A58" s="66"/>
      <c r="B58" s="67"/>
      <c r="C58" s="67"/>
      <c r="D58" s="67"/>
      <c r="E58" s="67"/>
      <c r="F58" s="67"/>
      <c r="G58" s="72" t="s">
        <v>57</v>
      </c>
      <c r="H58" s="174">
        <f>SUM(H57:I57)*14</f>
        <v>308</v>
      </c>
      <c r="I58" s="175"/>
      <c r="J58" s="73">
        <f>SUM(J57)</f>
        <v>40</v>
      </c>
      <c r="K58" s="68"/>
      <c r="L58" s="70"/>
      <c r="M58" s="70"/>
      <c r="N58" s="71"/>
    </row>
    <row r="59" spans="1:14" ht="24">
      <c r="A59" s="82">
        <v>5</v>
      </c>
      <c r="B59" s="48" t="s">
        <v>151</v>
      </c>
      <c r="C59" s="48" t="s">
        <v>152</v>
      </c>
      <c r="D59" s="48" t="s">
        <v>153</v>
      </c>
      <c r="E59" s="48"/>
      <c r="F59" s="48" t="s">
        <v>90</v>
      </c>
      <c r="G59" s="87" t="s">
        <v>91</v>
      </c>
      <c r="H59" s="88">
        <v>1</v>
      </c>
      <c r="I59" s="88">
        <v>2</v>
      </c>
      <c r="J59" s="88"/>
      <c r="K59" s="89">
        <v>3</v>
      </c>
      <c r="L59" s="56" t="s">
        <v>29</v>
      </c>
      <c r="M59" s="75" t="s">
        <v>24</v>
      </c>
      <c r="N59" s="55" t="s">
        <v>299</v>
      </c>
    </row>
    <row r="60" spans="1:14" ht="24">
      <c r="A60" s="47">
        <v>5</v>
      </c>
      <c r="B60" s="48" t="s">
        <v>154</v>
      </c>
      <c r="C60" s="48" t="s">
        <v>288</v>
      </c>
      <c r="D60" s="48" t="s">
        <v>155</v>
      </c>
      <c r="E60" s="48" t="s">
        <v>118</v>
      </c>
      <c r="F60" s="48" t="s">
        <v>114</v>
      </c>
      <c r="G60" s="50" t="s">
        <v>22</v>
      </c>
      <c r="H60" s="75">
        <v>2</v>
      </c>
      <c r="I60" s="75">
        <v>1</v>
      </c>
      <c r="J60" s="75"/>
      <c r="K60" s="75">
        <v>4</v>
      </c>
      <c r="L60" s="75" t="s">
        <v>23</v>
      </c>
      <c r="M60" s="50" t="s">
        <v>24</v>
      </c>
      <c r="N60" s="55" t="s">
        <v>300</v>
      </c>
    </row>
    <row r="61" spans="1:14" ht="24">
      <c r="A61" s="47">
        <v>5</v>
      </c>
      <c r="B61" s="48" t="s">
        <v>156</v>
      </c>
      <c r="C61" s="48" t="s">
        <v>304</v>
      </c>
      <c r="D61" s="48" t="s">
        <v>157</v>
      </c>
      <c r="E61" s="90"/>
      <c r="F61" s="48" t="s">
        <v>135</v>
      </c>
      <c r="G61" s="50" t="s">
        <v>22</v>
      </c>
      <c r="H61" s="51">
        <v>2</v>
      </c>
      <c r="I61" s="51">
        <v>1</v>
      </c>
      <c r="J61" s="51"/>
      <c r="K61" s="52">
        <v>4</v>
      </c>
      <c r="L61" s="53" t="s">
        <v>23</v>
      </c>
      <c r="M61" s="54" t="s">
        <v>24</v>
      </c>
      <c r="N61" s="55" t="s">
        <v>301</v>
      </c>
    </row>
    <row r="62" spans="1:14" ht="24">
      <c r="A62" s="47">
        <v>5</v>
      </c>
      <c r="B62" s="48" t="s">
        <v>158</v>
      </c>
      <c r="C62" s="48" t="s">
        <v>159</v>
      </c>
      <c r="D62" s="48" t="s">
        <v>160</v>
      </c>
      <c r="E62" s="48" t="s">
        <v>121</v>
      </c>
      <c r="F62" s="48" t="s">
        <v>124</v>
      </c>
      <c r="G62" s="50" t="s">
        <v>22</v>
      </c>
      <c r="H62" s="51">
        <v>2</v>
      </c>
      <c r="I62" s="51">
        <v>1</v>
      </c>
      <c r="J62" s="51"/>
      <c r="K62" s="52">
        <v>4</v>
      </c>
      <c r="L62" s="53" t="s">
        <v>23</v>
      </c>
      <c r="M62" s="54" t="s">
        <v>24</v>
      </c>
      <c r="N62" s="169" t="s">
        <v>302</v>
      </c>
    </row>
    <row r="63" spans="1:14" ht="24">
      <c r="A63" s="47">
        <v>5</v>
      </c>
      <c r="B63" s="48" t="s">
        <v>161</v>
      </c>
      <c r="C63" s="48" t="s">
        <v>162</v>
      </c>
      <c r="D63" s="48" t="s">
        <v>163</v>
      </c>
      <c r="E63" s="48" t="s">
        <v>125</v>
      </c>
      <c r="F63" s="48" t="s">
        <v>128</v>
      </c>
      <c r="G63" s="50" t="s">
        <v>22</v>
      </c>
      <c r="H63" s="51">
        <v>2</v>
      </c>
      <c r="I63" s="51">
        <v>1</v>
      </c>
      <c r="J63" s="51"/>
      <c r="K63" s="52">
        <v>4</v>
      </c>
      <c r="L63" s="53" t="s">
        <v>23</v>
      </c>
      <c r="M63" s="54" t="s">
        <v>24</v>
      </c>
      <c r="N63" s="169" t="s">
        <v>303</v>
      </c>
    </row>
    <row r="64" spans="1:14">
      <c r="A64" s="47">
        <v>5</v>
      </c>
      <c r="B64" s="48" t="s">
        <v>164</v>
      </c>
      <c r="C64" s="48" t="s">
        <v>165</v>
      </c>
      <c r="D64" s="48" t="s">
        <v>166</v>
      </c>
      <c r="E64" s="48" t="s">
        <v>132</v>
      </c>
      <c r="F64" s="48" t="s">
        <v>135</v>
      </c>
      <c r="G64" s="75" t="s">
        <v>22</v>
      </c>
      <c r="H64" s="91">
        <v>0</v>
      </c>
      <c r="I64" s="91">
        <v>0</v>
      </c>
      <c r="J64" s="91"/>
      <c r="K64" s="61">
        <v>5</v>
      </c>
      <c r="L64" s="53" t="s">
        <v>29</v>
      </c>
      <c r="M64" s="54" t="s">
        <v>24</v>
      </c>
      <c r="N64" s="55"/>
    </row>
    <row r="65" spans="1:14">
      <c r="A65" s="47">
        <v>5</v>
      </c>
      <c r="B65" s="48" t="s">
        <v>167</v>
      </c>
      <c r="C65" s="58" t="s">
        <v>168</v>
      </c>
      <c r="D65" s="58" t="s">
        <v>169</v>
      </c>
      <c r="E65" s="59"/>
      <c r="F65" s="92" t="s">
        <v>47</v>
      </c>
      <c r="G65" s="60" t="s">
        <v>22</v>
      </c>
      <c r="H65" s="93"/>
      <c r="I65" s="94"/>
      <c r="J65" s="91">
        <v>40</v>
      </c>
      <c r="K65" s="56">
        <v>0</v>
      </c>
      <c r="L65" s="63" t="s">
        <v>279</v>
      </c>
      <c r="M65" s="63" t="s">
        <v>24</v>
      </c>
      <c r="N65" s="55"/>
    </row>
    <row r="66" spans="1:14" ht="24">
      <c r="A66" s="47">
        <v>5</v>
      </c>
      <c r="B66" s="48"/>
      <c r="C66" s="48" t="s">
        <v>52</v>
      </c>
      <c r="D66" s="48"/>
      <c r="E66" s="48"/>
      <c r="F66" s="48"/>
      <c r="G66" s="75"/>
      <c r="H66" s="51">
        <v>1</v>
      </c>
      <c r="I66" s="51">
        <v>0</v>
      </c>
      <c r="J66" s="51"/>
      <c r="K66" s="52">
        <v>2</v>
      </c>
      <c r="L66" s="65"/>
      <c r="M66" s="54" t="s">
        <v>53</v>
      </c>
      <c r="N66" s="55"/>
    </row>
    <row r="67" spans="1:14">
      <c r="A67" s="181" t="s">
        <v>205</v>
      </c>
      <c r="B67" s="182"/>
      <c r="C67" s="182"/>
      <c r="D67" s="48"/>
      <c r="E67" s="48"/>
      <c r="F67" s="48"/>
      <c r="G67" s="75"/>
      <c r="H67" s="91"/>
      <c r="I67" s="91"/>
      <c r="J67" s="91"/>
      <c r="K67" s="61"/>
      <c r="L67" s="54"/>
      <c r="M67" s="54"/>
      <c r="N67" s="55"/>
    </row>
    <row r="68" spans="1:14">
      <c r="A68" s="47">
        <v>5</v>
      </c>
      <c r="B68" s="48" t="s">
        <v>211</v>
      </c>
      <c r="C68" s="48" t="s">
        <v>212</v>
      </c>
      <c r="D68" s="48" t="s">
        <v>213</v>
      </c>
      <c r="E68" s="48" t="s">
        <v>129</v>
      </c>
      <c r="F68" s="48" t="s">
        <v>128</v>
      </c>
      <c r="G68" s="50" t="s">
        <v>22</v>
      </c>
      <c r="H68" s="91">
        <v>2</v>
      </c>
      <c r="I68" s="91">
        <v>2</v>
      </c>
      <c r="J68" s="77"/>
      <c r="K68" s="62">
        <v>4</v>
      </c>
      <c r="L68" s="54" t="s">
        <v>29</v>
      </c>
      <c r="M68" s="54" t="s">
        <v>147</v>
      </c>
      <c r="N68" s="55"/>
    </row>
    <row r="69" spans="1:14" ht="24">
      <c r="A69" s="47">
        <v>5</v>
      </c>
      <c r="B69" s="48" t="s">
        <v>214</v>
      </c>
      <c r="C69" s="48" t="s">
        <v>289</v>
      </c>
      <c r="D69" s="48" t="s">
        <v>215</v>
      </c>
      <c r="E69" s="48" t="s">
        <v>129</v>
      </c>
      <c r="F69" s="48" t="s">
        <v>216</v>
      </c>
      <c r="G69" s="50" t="s">
        <v>22</v>
      </c>
      <c r="H69" s="91">
        <v>1</v>
      </c>
      <c r="I69" s="91">
        <v>2</v>
      </c>
      <c r="J69" s="77"/>
      <c r="K69" s="62">
        <v>3</v>
      </c>
      <c r="L69" s="54" t="s">
        <v>29</v>
      </c>
      <c r="M69" s="54" t="s">
        <v>147</v>
      </c>
      <c r="N69" s="55"/>
    </row>
    <row r="70" spans="1:14">
      <c r="A70" s="84"/>
      <c r="B70" s="67"/>
      <c r="C70" s="67"/>
      <c r="D70" s="67"/>
      <c r="E70" s="85"/>
      <c r="F70" s="67"/>
      <c r="G70" s="67"/>
      <c r="H70" s="95">
        <f>SUM(H59:H69)</f>
        <v>13</v>
      </c>
      <c r="I70" s="95">
        <f>SUM(I59:I69)</f>
        <v>10</v>
      </c>
      <c r="J70" s="68">
        <f>SUM(J59:J69)</f>
        <v>40</v>
      </c>
      <c r="K70" s="68">
        <f>SUM(K59:K69)</f>
        <v>33</v>
      </c>
      <c r="L70" s="70"/>
      <c r="M70" s="70"/>
      <c r="N70" s="86"/>
    </row>
    <row r="71" spans="1:14" ht="24">
      <c r="A71" s="84"/>
      <c r="B71" s="67"/>
      <c r="C71" s="67"/>
      <c r="D71" s="67"/>
      <c r="E71" s="85"/>
      <c r="F71" s="67"/>
      <c r="G71" s="72" t="s">
        <v>57</v>
      </c>
      <c r="H71" s="73">
        <f>SUM(H70:I70)*14</f>
        <v>322</v>
      </c>
      <c r="I71" s="67"/>
      <c r="J71" s="73">
        <f>SUM(J70)</f>
        <v>40</v>
      </c>
      <c r="K71" s="68"/>
      <c r="L71" s="70"/>
      <c r="M71" s="70"/>
      <c r="N71" s="86"/>
    </row>
    <row r="72" spans="1:14">
      <c r="A72" s="134">
        <v>6</v>
      </c>
      <c r="B72" s="135" t="s">
        <v>175</v>
      </c>
      <c r="C72" s="135" t="s">
        <v>176</v>
      </c>
      <c r="D72" s="135" t="s">
        <v>177</v>
      </c>
      <c r="E72" s="154" t="s">
        <v>156</v>
      </c>
      <c r="F72" s="135" t="s">
        <v>135</v>
      </c>
      <c r="G72" s="137" t="s">
        <v>22</v>
      </c>
      <c r="H72" s="145">
        <v>2</v>
      </c>
      <c r="I72" s="145">
        <v>1</v>
      </c>
      <c r="J72" s="145"/>
      <c r="K72" s="153">
        <v>3</v>
      </c>
      <c r="L72" s="141" t="s">
        <v>23</v>
      </c>
      <c r="M72" s="141" t="s">
        <v>24</v>
      </c>
      <c r="N72" s="142" t="s">
        <v>264</v>
      </c>
    </row>
    <row r="73" spans="1:14" ht="24">
      <c r="A73" s="134">
        <v>6</v>
      </c>
      <c r="B73" s="135" t="s">
        <v>178</v>
      </c>
      <c r="C73" s="135" t="s">
        <v>179</v>
      </c>
      <c r="D73" s="155" t="s">
        <v>180</v>
      </c>
      <c r="E73" s="155" t="s">
        <v>136</v>
      </c>
      <c r="F73" s="156" t="s">
        <v>306</v>
      </c>
      <c r="G73" s="137" t="s">
        <v>91</v>
      </c>
      <c r="H73" s="137">
        <v>1</v>
      </c>
      <c r="I73" s="137">
        <v>1</v>
      </c>
      <c r="J73" s="137"/>
      <c r="K73" s="137">
        <v>3</v>
      </c>
      <c r="L73" s="137" t="s">
        <v>23</v>
      </c>
      <c r="M73" s="137" t="s">
        <v>24</v>
      </c>
      <c r="N73" s="142"/>
    </row>
    <row r="74" spans="1:14">
      <c r="A74" s="134">
        <v>6</v>
      </c>
      <c r="B74" s="135" t="s">
        <v>227</v>
      </c>
      <c r="C74" s="135" t="s">
        <v>182</v>
      </c>
      <c r="D74" s="135" t="s">
        <v>183</v>
      </c>
      <c r="E74" s="135"/>
      <c r="F74" s="135" t="s">
        <v>232</v>
      </c>
      <c r="G74" s="137" t="s">
        <v>91</v>
      </c>
      <c r="H74" s="137">
        <v>0</v>
      </c>
      <c r="I74" s="138">
        <v>2</v>
      </c>
      <c r="J74" s="145"/>
      <c r="K74" s="153">
        <v>3</v>
      </c>
      <c r="L74" s="140" t="s">
        <v>29</v>
      </c>
      <c r="M74" s="141" t="s">
        <v>24</v>
      </c>
      <c r="N74" s="142" t="s">
        <v>265</v>
      </c>
    </row>
    <row r="75" spans="1:14">
      <c r="A75" s="134">
        <v>6</v>
      </c>
      <c r="B75" s="135" t="s">
        <v>181</v>
      </c>
      <c r="C75" s="135" t="s">
        <v>100</v>
      </c>
      <c r="D75" s="135"/>
      <c r="E75" s="135"/>
      <c r="F75" s="135" t="s">
        <v>102</v>
      </c>
      <c r="G75" s="137" t="s">
        <v>22</v>
      </c>
      <c r="H75" s="137">
        <v>1</v>
      </c>
      <c r="I75" s="137">
        <v>1</v>
      </c>
      <c r="J75" s="135"/>
      <c r="K75" s="137">
        <v>3</v>
      </c>
      <c r="L75" s="137" t="s">
        <v>29</v>
      </c>
      <c r="M75" s="137" t="s">
        <v>24</v>
      </c>
      <c r="N75" s="142"/>
    </row>
    <row r="76" spans="1:14">
      <c r="A76" s="134">
        <v>6</v>
      </c>
      <c r="B76" s="135" t="s">
        <v>186</v>
      </c>
      <c r="C76" s="135" t="s">
        <v>187</v>
      </c>
      <c r="D76" s="135" t="s">
        <v>188</v>
      </c>
      <c r="E76" s="157"/>
      <c r="F76" s="135" t="s">
        <v>98</v>
      </c>
      <c r="G76" s="137" t="s">
        <v>22</v>
      </c>
      <c r="H76" s="137">
        <v>2</v>
      </c>
      <c r="I76" s="145">
        <v>1</v>
      </c>
      <c r="J76" s="145"/>
      <c r="K76" s="153">
        <v>3</v>
      </c>
      <c r="L76" s="141" t="s">
        <v>29</v>
      </c>
      <c r="M76" s="141" t="s">
        <v>24</v>
      </c>
      <c r="N76" s="142" t="s">
        <v>267</v>
      </c>
    </row>
    <row r="77" spans="1:14">
      <c r="A77" s="134">
        <v>6</v>
      </c>
      <c r="B77" s="135" t="s">
        <v>184</v>
      </c>
      <c r="C77" s="135" t="s">
        <v>189</v>
      </c>
      <c r="D77" s="135" t="s">
        <v>190</v>
      </c>
      <c r="E77" s="135" t="s">
        <v>164</v>
      </c>
      <c r="F77" s="135" t="s">
        <v>135</v>
      </c>
      <c r="G77" s="137" t="s">
        <v>22</v>
      </c>
      <c r="H77" s="137">
        <v>0</v>
      </c>
      <c r="I77" s="138">
        <v>0</v>
      </c>
      <c r="J77" s="145"/>
      <c r="K77" s="153">
        <v>7</v>
      </c>
      <c r="L77" s="141" t="s">
        <v>29</v>
      </c>
      <c r="M77" s="141" t="s">
        <v>24</v>
      </c>
      <c r="N77" s="142"/>
    </row>
    <row r="78" spans="1:14">
      <c r="A78" s="177" t="s">
        <v>205</v>
      </c>
      <c r="B78" s="178"/>
      <c r="C78" s="178"/>
      <c r="D78" s="135"/>
      <c r="E78" s="135"/>
      <c r="F78" s="135"/>
      <c r="G78" s="137"/>
      <c r="H78" s="137"/>
      <c r="I78" s="138"/>
      <c r="J78" s="145"/>
      <c r="K78" s="153"/>
      <c r="L78" s="141"/>
      <c r="M78" s="141"/>
      <c r="N78" s="142"/>
    </row>
    <row r="79" spans="1:14" ht="24">
      <c r="A79" s="150">
        <v>6</v>
      </c>
      <c r="B79" s="135" t="s">
        <v>217</v>
      </c>
      <c r="C79" s="136" t="s">
        <v>291</v>
      </c>
      <c r="D79" s="135" t="s">
        <v>218</v>
      </c>
      <c r="E79" s="136" t="s">
        <v>158</v>
      </c>
      <c r="F79" s="135" t="s">
        <v>124</v>
      </c>
      <c r="G79" s="137" t="s">
        <v>22</v>
      </c>
      <c r="H79" s="137">
        <v>2</v>
      </c>
      <c r="I79" s="138">
        <v>1</v>
      </c>
      <c r="J79" s="145"/>
      <c r="K79" s="153">
        <v>4</v>
      </c>
      <c r="L79" s="141" t="s">
        <v>23</v>
      </c>
      <c r="M79" s="141" t="s">
        <v>147</v>
      </c>
      <c r="N79" s="142"/>
    </row>
    <row r="80" spans="1:14">
      <c r="A80" s="134">
        <v>6</v>
      </c>
      <c r="B80" s="135" t="s">
        <v>219</v>
      </c>
      <c r="C80" s="136" t="s">
        <v>220</v>
      </c>
      <c r="D80" s="135" t="s">
        <v>221</v>
      </c>
      <c r="E80" s="136" t="s">
        <v>154</v>
      </c>
      <c r="F80" s="135" t="s">
        <v>114</v>
      </c>
      <c r="G80" s="137" t="s">
        <v>22</v>
      </c>
      <c r="H80" s="137">
        <v>1</v>
      </c>
      <c r="I80" s="138">
        <v>1</v>
      </c>
      <c r="J80" s="145"/>
      <c r="K80" s="153">
        <v>3</v>
      </c>
      <c r="L80" s="141" t="s">
        <v>23</v>
      </c>
      <c r="M80" s="141" t="s">
        <v>147</v>
      </c>
      <c r="N80" s="142"/>
    </row>
    <row r="81" spans="1:15">
      <c r="A81" s="134">
        <v>6</v>
      </c>
      <c r="B81" s="135" t="s">
        <v>191</v>
      </c>
      <c r="C81" s="135" t="s">
        <v>192</v>
      </c>
      <c r="D81" s="135" t="s">
        <v>193</v>
      </c>
      <c r="E81" s="136" t="s">
        <v>18</v>
      </c>
      <c r="F81" s="135" t="s">
        <v>135</v>
      </c>
      <c r="G81" s="137" t="s">
        <v>22</v>
      </c>
      <c r="H81" s="137">
        <v>1</v>
      </c>
      <c r="I81" s="145">
        <v>2</v>
      </c>
      <c r="J81" s="145"/>
      <c r="K81" s="153">
        <v>3</v>
      </c>
      <c r="L81" s="141" t="s">
        <v>29</v>
      </c>
      <c r="M81" s="141" t="s">
        <v>147</v>
      </c>
      <c r="N81" s="142"/>
    </row>
    <row r="82" spans="1:15" s="16" customFormat="1">
      <c r="A82" s="66"/>
      <c r="B82" s="67"/>
      <c r="C82" s="67"/>
      <c r="D82" s="67"/>
      <c r="E82" s="85"/>
      <c r="F82" s="67"/>
      <c r="G82" s="67"/>
      <c r="H82" s="96">
        <f>SUM(H72:H81)</f>
        <v>10</v>
      </c>
      <c r="I82" s="96">
        <f>SUM(I72:I81)</f>
        <v>10</v>
      </c>
      <c r="J82" s="70"/>
      <c r="K82" s="69">
        <f>SUM(K72:K81)</f>
        <v>32</v>
      </c>
      <c r="L82" s="70"/>
      <c r="M82" s="70"/>
      <c r="N82" s="71"/>
    </row>
    <row r="83" spans="1:15" s="16" customFormat="1" ht="24">
      <c r="A83" s="66"/>
      <c r="B83" s="67"/>
      <c r="C83" s="67"/>
      <c r="D83" s="67"/>
      <c r="E83" s="85"/>
      <c r="F83" s="67"/>
      <c r="G83" s="72" t="s">
        <v>57</v>
      </c>
      <c r="H83" s="73">
        <f>SUM(H82:I82)*14</f>
        <v>280</v>
      </c>
      <c r="I83" s="67"/>
      <c r="J83" s="97">
        <f>SUM(J82)</f>
        <v>0</v>
      </c>
      <c r="K83" s="68"/>
      <c r="L83" s="70"/>
      <c r="M83" s="70"/>
      <c r="N83" s="71"/>
    </row>
    <row r="84" spans="1:15" s="16" customFormat="1" ht="24">
      <c r="A84" s="47">
        <v>7</v>
      </c>
      <c r="B84" s="48" t="s">
        <v>200</v>
      </c>
      <c r="C84" s="48" t="s">
        <v>201</v>
      </c>
      <c r="D84" s="48" t="s">
        <v>233</v>
      </c>
      <c r="E84" s="49"/>
      <c r="F84" s="48" t="s">
        <v>128</v>
      </c>
      <c r="G84" s="50" t="s">
        <v>22</v>
      </c>
      <c r="H84" s="77"/>
      <c r="I84" s="77"/>
      <c r="J84" s="77">
        <v>560</v>
      </c>
      <c r="K84" s="62">
        <v>30</v>
      </c>
      <c r="L84" s="77" t="s">
        <v>29</v>
      </c>
      <c r="M84" s="54" t="s">
        <v>24</v>
      </c>
      <c r="N84" s="55" t="s">
        <v>266</v>
      </c>
    </row>
    <row r="85" spans="1:15" s="17" customFormat="1">
      <c r="A85" s="98"/>
      <c r="B85" s="67"/>
      <c r="C85" s="67"/>
      <c r="D85" s="67"/>
      <c r="E85" s="85"/>
      <c r="F85" s="67"/>
      <c r="G85" s="67"/>
      <c r="H85" s="68">
        <f>SUM(H84)</f>
        <v>0</v>
      </c>
      <c r="I85" s="68">
        <f>SUM(I84)</f>
        <v>0</v>
      </c>
      <c r="J85" s="68">
        <f>SUM(J84)</f>
        <v>560</v>
      </c>
      <c r="K85" s="68">
        <f>SUM(K84)</f>
        <v>30</v>
      </c>
      <c r="L85" s="70"/>
      <c r="M85" s="70"/>
      <c r="N85" s="99"/>
    </row>
    <row r="86" spans="1:15" s="17" customFormat="1" ht="24">
      <c r="A86" s="100"/>
      <c r="B86" s="67"/>
      <c r="C86" s="67"/>
      <c r="D86" s="67"/>
      <c r="E86" s="85"/>
      <c r="F86" s="67"/>
      <c r="G86" s="72" t="s">
        <v>57</v>
      </c>
      <c r="H86" s="174">
        <f>SUM(H85:I85)*14</f>
        <v>0</v>
      </c>
      <c r="I86" s="175"/>
      <c r="J86" s="73">
        <f>SUM(J85)</f>
        <v>560</v>
      </c>
      <c r="K86" s="68"/>
      <c r="L86" s="70"/>
      <c r="M86" s="70"/>
      <c r="N86" s="99"/>
    </row>
    <row r="87" spans="1:15" s="16" customFormat="1">
      <c r="A87" s="101" t="s">
        <v>202</v>
      </c>
      <c r="B87" s="48"/>
      <c r="C87" s="48"/>
      <c r="D87" s="48"/>
      <c r="E87" s="49"/>
      <c r="F87" s="48"/>
      <c r="G87" s="48"/>
      <c r="H87" s="77"/>
      <c r="I87" s="77"/>
      <c r="J87" s="77"/>
      <c r="K87" s="62"/>
      <c r="L87" s="54"/>
      <c r="M87" s="54"/>
      <c r="N87" s="102"/>
    </row>
    <row r="88" spans="1:15">
      <c r="A88" s="162">
        <v>4</v>
      </c>
      <c r="B88" s="159" t="s">
        <v>223</v>
      </c>
      <c r="C88" s="160" t="s">
        <v>268</v>
      </c>
      <c r="D88" s="159" t="s">
        <v>119</v>
      </c>
      <c r="E88" s="159"/>
      <c r="F88" s="159" t="s">
        <v>114</v>
      </c>
      <c r="G88" s="161" t="s">
        <v>22</v>
      </c>
      <c r="H88" s="161">
        <v>2</v>
      </c>
      <c r="I88" s="161">
        <v>1</v>
      </c>
      <c r="J88" s="161"/>
      <c r="K88" s="161">
        <v>5</v>
      </c>
      <c r="L88" s="161" t="s">
        <v>120</v>
      </c>
      <c r="M88" s="161" t="s">
        <v>147</v>
      </c>
      <c r="N88" s="168" t="s">
        <v>118</v>
      </c>
    </row>
    <row r="89" spans="1:15">
      <c r="A89" s="162">
        <v>4</v>
      </c>
      <c r="B89" s="159" t="s">
        <v>224</v>
      </c>
      <c r="C89" s="160" t="s">
        <v>269</v>
      </c>
      <c r="D89" s="159" t="s">
        <v>123</v>
      </c>
      <c r="E89" s="159"/>
      <c r="F89" s="159" t="s">
        <v>124</v>
      </c>
      <c r="G89" s="161" t="s">
        <v>22</v>
      </c>
      <c r="H89" s="161">
        <v>2</v>
      </c>
      <c r="I89" s="161">
        <v>1</v>
      </c>
      <c r="J89" s="161"/>
      <c r="K89" s="161">
        <v>5</v>
      </c>
      <c r="L89" s="161" t="s">
        <v>29</v>
      </c>
      <c r="M89" s="161" t="s">
        <v>147</v>
      </c>
      <c r="N89" s="168" t="s">
        <v>121</v>
      </c>
    </row>
    <row r="90" spans="1:15">
      <c r="A90" s="162">
        <v>4</v>
      </c>
      <c r="B90" s="159" t="s">
        <v>225</v>
      </c>
      <c r="C90" s="160" t="s">
        <v>270</v>
      </c>
      <c r="D90" s="159" t="s">
        <v>127</v>
      </c>
      <c r="E90" s="159"/>
      <c r="F90" s="159" t="s">
        <v>128</v>
      </c>
      <c r="G90" s="161" t="s">
        <v>22</v>
      </c>
      <c r="H90" s="161">
        <v>2</v>
      </c>
      <c r="I90" s="161">
        <v>1</v>
      </c>
      <c r="J90" s="161"/>
      <c r="K90" s="161">
        <v>5</v>
      </c>
      <c r="L90" s="161" t="s">
        <v>29</v>
      </c>
      <c r="M90" s="161" t="s">
        <v>147</v>
      </c>
      <c r="N90" s="168" t="s">
        <v>125</v>
      </c>
    </row>
    <row r="91" spans="1:15">
      <c r="A91" s="162">
        <v>5</v>
      </c>
      <c r="B91" s="159" t="s">
        <v>274</v>
      </c>
      <c r="C91" s="160" t="s">
        <v>282</v>
      </c>
      <c r="D91" s="159" t="s">
        <v>157</v>
      </c>
      <c r="E91" s="159"/>
      <c r="F91" s="159" t="s">
        <v>135</v>
      </c>
      <c r="G91" s="161" t="s">
        <v>22</v>
      </c>
      <c r="H91" s="161">
        <v>2</v>
      </c>
      <c r="I91" s="161">
        <v>1</v>
      </c>
      <c r="J91" s="161"/>
      <c r="K91" s="161">
        <v>5</v>
      </c>
      <c r="L91" s="161" t="s">
        <v>23</v>
      </c>
      <c r="M91" s="161" t="s">
        <v>147</v>
      </c>
      <c r="N91" s="168" t="s">
        <v>156</v>
      </c>
    </row>
    <row r="92" spans="1:15">
      <c r="A92" s="162">
        <v>6</v>
      </c>
      <c r="B92" s="159" t="s">
        <v>275</v>
      </c>
      <c r="C92" s="160" t="s">
        <v>271</v>
      </c>
      <c r="D92" s="159" t="s">
        <v>188</v>
      </c>
      <c r="E92" s="161"/>
      <c r="F92" s="159" t="s">
        <v>98</v>
      </c>
      <c r="G92" s="161" t="s">
        <v>22</v>
      </c>
      <c r="H92" s="161">
        <v>2</v>
      </c>
      <c r="I92" s="161">
        <v>1</v>
      </c>
      <c r="J92" s="161"/>
      <c r="K92" s="161">
        <v>4</v>
      </c>
      <c r="L92" s="161" t="s">
        <v>29</v>
      </c>
      <c r="M92" s="161" t="s">
        <v>147</v>
      </c>
      <c r="N92" s="168" t="s">
        <v>186</v>
      </c>
    </row>
    <row r="93" spans="1:15">
      <c r="A93" s="101" t="s">
        <v>239</v>
      </c>
      <c r="B93" s="103"/>
      <c r="C93" s="103"/>
      <c r="D93" s="104"/>
      <c r="E93" s="103"/>
      <c r="F93" s="105"/>
      <c r="G93" s="103"/>
      <c r="H93" s="87"/>
      <c r="I93" s="106"/>
      <c r="J93" s="106"/>
      <c r="K93" s="106"/>
      <c r="L93" s="107"/>
      <c r="M93" s="87"/>
      <c r="N93" s="108"/>
    </row>
    <row r="94" spans="1:15">
      <c r="A94" s="57">
        <v>1</v>
      </c>
      <c r="B94" s="109" t="s">
        <v>280</v>
      </c>
      <c r="C94" s="104" t="s">
        <v>203</v>
      </c>
      <c r="D94" s="104" t="s">
        <v>272</v>
      </c>
      <c r="E94" s="103"/>
      <c r="F94" s="104" t="s">
        <v>21</v>
      </c>
      <c r="G94" s="110" t="s">
        <v>22</v>
      </c>
      <c r="H94" s="110">
        <v>1</v>
      </c>
      <c r="I94" s="106">
        <v>1</v>
      </c>
      <c r="J94" s="106"/>
      <c r="K94" s="88">
        <v>0</v>
      </c>
      <c r="L94" s="88" t="s">
        <v>279</v>
      </c>
      <c r="M94" s="56" t="s">
        <v>147</v>
      </c>
      <c r="N94" s="111"/>
    </row>
    <row r="95" spans="1:15">
      <c r="A95" s="112">
        <v>1</v>
      </c>
      <c r="B95" s="113" t="s">
        <v>281</v>
      </c>
      <c r="C95" s="114" t="s">
        <v>204</v>
      </c>
      <c r="D95" s="114" t="s">
        <v>273</v>
      </c>
      <c r="E95" s="115"/>
      <c r="F95" s="116" t="s">
        <v>230</v>
      </c>
      <c r="G95" s="117" t="s">
        <v>22</v>
      </c>
      <c r="H95" s="118">
        <v>1</v>
      </c>
      <c r="I95" s="118">
        <v>1</v>
      </c>
      <c r="J95" s="118"/>
      <c r="K95" s="119">
        <v>0</v>
      </c>
      <c r="L95" s="119" t="s">
        <v>279</v>
      </c>
      <c r="M95" s="120" t="s">
        <v>147</v>
      </c>
      <c r="N95" s="121"/>
      <c r="O95" s="4"/>
    </row>
    <row r="96" spans="1:15" ht="15" customHeight="1">
      <c r="O96" s="4"/>
    </row>
    <row r="111" spans="8:9">
      <c r="H111" s="179"/>
      <c r="I111" s="180"/>
    </row>
    <row r="112" spans="8:9">
      <c r="H112" s="180"/>
      <c r="I112" s="180"/>
    </row>
    <row r="113" spans="8:8">
      <c r="H113" s="4"/>
    </row>
    <row r="114" spans="8:8">
      <c r="H114" s="4"/>
    </row>
    <row r="115" spans="8:8">
      <c r="H115" s="4"/>
    </row>
    <row r="116" spans="8:8">
      <c r="H116" s="4"/>
    </row>
    <row r="117" spans="8:8">
      <c r="H117" s="4"/>
    </row>
    <row r="118" spans="8:8">
      <c r="H118" s="4"/>
    </row>
    <row r="119" spans="8:8">
      <c r="H119" s="4"/>
    </row>
    <row r="120" spans="8:8">
      <c r="H120" s="4"/>
    </row>
    <row r="121" spans="8:8">
      <c r="H121" s="4"/>
    </row>
    <row r="122" spans="8:8">
      <c r="H122" s="4"/>
    </row>
    <row r="123" spans="8:8">
      <c r="H123" s="4"/>
    </row>
    <row r="124" spans="8:8">
      <c r="H124" s="4"/>
    </row>
    <row r="125" spans="8:8">
      <c r="H125" s="4"/>
    </row>
    <row r="126" spans="8:8">
      <c r="H126" s="4"/>
    </row>
    <row r="127" spans="8:8">
      <c r="H127" s="4"/>
    </row>
    <row r="128" spans="8:8">
      <c r="H128" s="4"/>
    </row>
    <row r="129" spans="8:8">
      <c r="H129" s="4"/>
    </row>
    <row r="130" spans="8:8">
      <c r="H130" s="4"/>
    </row>
    <row r="131" spans="8:8">
      <c r="H131" s="4"/>
    </row>
    <row r="132" spans="8:8">
      <c r="H132" s="4"/>
    </row>
  </sheetData>
  <mergeCells count="22">
    <mergeCell ref="H111:I112"/>
    <mergeCell ref="H86:I86"/>
    <mergeCell ref="H45:I45"/>
    <mergeCell ref="H58:I58"/>
    <mergeCell ref="A54:C54"/>
    <mergeCell ref="A67:C67"/>
    <mergeCell ref="H33:I33"/>
    <mergeCell ref="H7:I7"/>
    <mergeCell ref="L7:L8"/>
    <mergeCell ref="J7:J8"/>
    <mergeCell ref="A78:C78"/>
    <mergeCell ref="A7:A8"/>
    <mergeCell ref="H20:I20"/>
    <mergeCell ref="B7:B8"/>
    <mergeCell ref="N7:N8"/>
    <mergeCell ref="D7:D8"/>
    <mergeCell ref="C7:C8"/>
    <mergeCell ref="M7:M8"/>
    <mergeCell ref="F7:F8"/>
    <mergeCell ref="E7:E8"/>
    <mergeCell ref="G7:G8"/>
    <mergeCell ref="K7:K8"/>
  </mergeCells>
  <phoneticPr fontId="13" type="noConversion"/>
  <printOptions horizontalCentered="1" headings="1" gridLines="1"/>
  <pageMargins left="0.25" right="0.25" top="0.75" bottom="0.75" header="0.3" footer="0.3"/>
  <pageSetup paperSize="9" scale="75" orientation="landscape" cellComments="atEnd" r:id="rId1"/>
  <headerFooter>
    <oddHeader>&amp;C2017. június 21.</oddHeader>
    <oddFooter>&amp;C&amp;10E = előadás, Gy = gyakorlat, Félévi követelmény: G = gyak.jegy, K = kollokvium, MAI = minősített aláÍrás, AI = aláírás
Tantárgy típusa: A = kötelező, B = kötelezően választható/szakirány/specializáció, C = szabadon választható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O100"/>
  <sheetViews>
    <sheetView zoomScale="85" zoomScaleNormal="85" zoomScaleSheetLayoutView="70" zoomScalePageLayoutView="115" workbookViewId="0">
      <selection activeCell="E39" sqref="E39"/>
    </sheetView>
  </sheetViews>
  <sheetFormatPr defaultRowHeight="15"/>
  <cols>
    <col min="1" max="1" width="5.85546875" style="2" customWidth="1"/>
    <col min="2" max="2" width="10.85546875" style="4" customWidth="1"/>
    <col min="3" max="3" width="31" style="12" customWidth="1"/>
    <col min="4" max="4" width="30.140625" style="4" customWidth="1"/>
    <col min="5" max="5" width="9.28515625" style="4" customWidth="1"/>
    <col min="6" max="6" width="27.140625" style="4" customWidth="1"/>
    <col min="7" max="7" width="9.42578125" style="4" customWidth="1"/>
    <col min="8" max="8" width="4.85546875" style="13" customWidth="1"/>
    <col min="9" max="9" width="5" style="13" customWidth="1"/>
    <col min="10" max="10" width="8.7109375" style="13" customWidth="1"/>
    <col min="11" max="11" width="5.7109375" style="14" customWidth="1"/>
    <col min="12" max="12" width="11" style="15" customWidth="1"/>
    <col min="13" max="13" width="9.28515625" style="15" customWidth="1"/>
    <col min="14" max="14" width="17.28515625" style="32" customWidth="1"/>
  </cols>
  <sheetData>
    <row r="1" spans="1:15">
      <c r="B1" s="1"/>
      <c r="C1" s="23"/>
      <c r="D1" s="27" t="s">
        <v>234</v>
      </c>
      <c r="E1" s="28"/>
      <c r="F1" s="28"/>
      <c r="G1" s="1"/>
      <c r="H1" s="5"/>
      <c r="I1" s="5"/>
      <c r="J1" s="5"/>
      <c r="K1" s="6"/>
      <c r="L1" s="33" t="s">
        <v>237</v>
      </c>
      <c r="M1" s="8"/>
      <c r="N1" s="163"/>
    </row>
    <row r="2" spans="1:15">
      <c r="B2" s="1"/>
      <c r="C2" s="22"/>
      <c r="D2" s="29" t="s">
        <v>236</v>
      </c>
      <c r="G2" s="1"/>
      <c r="H2" s="5"/>
      <c r="I2" s="5"/>
      <c r="J2" s="5"/>
      <c r="L2" s="3"/>
      <c r="M2" s="3"/>
      <c r="N2" s="163"/>
    </row>
    <row r="3" spans="1:15">
      <c r="B3" s="1"/>
      <c r="C3" s="25"/>
      <c r="G3" s="1"/>
      <c r="H3" s="5"/>
      <c r="I3" s="5"/>
      <c r="J3" s="21" t="s">
        <v>1</v>
      </c>
      <c r="L3" s="21"/>
      <c r="M3" s="19">
        <f>SUM(H20,H33,H45,H58,H71,H83)</f>
        <v>1876</v>
      </c>
      <c r="N3" s="164">
        <f>SUM(J20,J33,J45,J52,J58,J83,J85)</f>
        <v>760</v>
      </c>
    </row>
    <row r="4" spans="1:15">
      <c r="B4" s="1"/>
      <c r="C4" s="22"/>
      <c r="G4" s="1"/>
      <c r="H4" s="5"/>
      <c r="I4" s="5"/>
      <c r="J4" s="5"/>
      <c r="L4" s="5"/>
      <c r="M4" s="14"/>
      <c r="N4" s="163"/>
    </row>
    <row r="5" spans="1:15">
      <c r="B5" s="1"/>
      <c r="C5" s="24"/>
      <c r="D5" s="8"/>
      <c r="E5" s="8"/>
      <c r="F5" s="8"/>
      <c r="G5" s="1"/>
      <c r="H5" s="5"/>
      <c r="I5" s="5"/>
      <c r="J5" s="5"/>
      <c r="K5" s="6"/>
      <c r="L5" s="9"/>
      <c r="M5" s="6"/>
      <c r="N5" s="165"/>
    </row>
    <row r="6" spans="1:15" ht="15" customHeight="1">
      <c r="A6" s="10" t="s">
        <v>2</v>
      </c>
      <c r="B6" s="11"/>
      <c r="D6" s="11"/>
      <c r="E6" s="11"/>
      <c r="F6" s="11"/>
      <c r="J6" s="18"/>
      <c r="K6" s="11"/>
      <c r="L6" s="4"/>
      <c r="M6" s="11"/>
    </row>
    <row r="7" spans="1:15" s="35" customFormat="1" ht="24.75" customHeight="1">
      <c r="A7" s="186" t="s">
        <v>3</v>
      </c>
      <c r="B7" s="184" t="s">
        <v>4</v>
      </c>
      <c r="C7" s="184" t="s">
        <v>5</v>
      </c>
      <c r="D7" s="184" t="s">
        <v>6</v>
      </c>
      <c r="E7" s="185" t="s">
        <v>7</v>
      </c>
      <c r="F7" s="185" t="s">
        <v>8</v>
      </c>
      <c r="G7" s="184" t="s">
        <v>9</v>
      </c>
      <c r="H7" s="184" t="s">
        <v>10</v>
      </c>
      <c r="I7" s="184"/>
      <c r="J7" s="187" t="s">
        <v>11</v>
      </c>
      <c r="K7" s="186" t="s">
        <v>12</v>
      </c>
      <c r="L7" s="185" t="s">
        <v>13</v>
      </c>
      <c r="M7" s="184" t="s">
        <v>14</v>
      </c>
      <c r="N7" s="183" t="s">
        <v>15</v>
      </c>
      <c r="O7" s="34"/>
    </row>
    <row r="8" spans="1:15" s="35" customFormat="1" ht="26.25" customHeight="1">
      <c r="A8" s="186"/>
      <c r="B8" s="184"/>
      <c r="C8" s="184"/>
      <c r="D8" s="184"/>
      <c r="E8" s="185"/>
      <c r="F8" s="185"/>
      <c r="G8" s="184"/>
      <c r="H8" s="36" t="s">
        <v>16</v>
      </c>
      <c r="I8" s="37" t="s">
        <v>17</v>
      </c>
      <c r="J8" s="187"/>
      <c r="K8" s="186"/>
      <c r="L8" s="185"/>
      <c r="M8" s="184"/>
      <c r="N8" s="183"/>
    </row>
    <row r="9" spans="1:15" s="132" customFormat="1" ht="12">
      <c r="A9" s="38">
        <v>1</v>
      </c>
      <c r="B9" s="39" t="s">
        <v>18</v>
      </c>
      <c r="C9" s="39" t="s">
        <v>19</v>
      </c>
      <c r="D9" s="39" t="s">
        <v>20</v>
      </c>
      <c r="E9" s="40"/>
      <c r="F9" s="39" t="s">
        <v>21</v>
      </c>
      <c r="G9" s="41" t="s">
        <v>22</v>
      </c>
      <c r="H9" s="42">
        <v>1</v>
      </c>
      <c r="I9" s="42">
        <v>2</v>
      </c>
      <c r="J9" s="42"/>
      <c r="K9" s="43">
        <v>3</v>
      </c>
      <c r="L9" s="44" t="s">
        <v>29</v>
      </c>
      <c r="M9" s="45" t="s">
        <v>24</v>
      </c>
      <c r="N9" s="39" t="s">
        <v>242</v>
      </c>
    </row>
    <row r="10" spans="1:15" s="103" customFormat="1" ht="12">
      <c r="A10" s="47">
        <v>1</v>
      </c>
      <c r="B10" s="48" t="s">
        <v>25</v>
      </c>
      <c r="C10" s="48" t="s">
        <v>26</v>
      </c>
      <c r="D10" s="48" t="s">
        <v>27</v>
      </c>
      <c r="E10" s="49"/>
      <c r="F10" s="48" t="s">
        <v>231</v>
      </c>
      <c r="G10" s="50" t="s">
        <v>28</v>
      </c>
      <c r="H10" s="51">
        <v>0</v>
      </c>
      <c r="I10" s="51">
        <v>2</v>
      </c>
      <c r="J10" s="51"/>
      <c r="K10" s="52">
        <v>3</v>
      </c>
      <c r="L10" s="53" t="s">
        <v>29</v>
      </c>
      <c r="M10" s="54" t="s">
        <v>24</v>
      </c>
      <c r="N10" s="48" t="s">
        <v>243</v>
      </c>
    </row>
    <row r="11" spans="1:15" s="103" customFormat="1" ht="12">
      <c r="A11" s="47">
        <v>1</v>
      </c>
      <c r="B11" s="103" t="s">
        <v>30</v>
      </c>
      <c r="C11" s="48" t="s">
        <v>31</v>
      </c>
      <c r="D11" s="48" t="s">
        <v>238</v>
      </c>
      <c r="E11" s="49"/>
      <c r="F11" s="48" t="s">
        <v>32</v>
      </c>
      <c r="G11" s="50" t="s">
        <v>33</v>
      </c>
      <c r="H11" s="51">
        <v>1</v>
      </c>
      <c r="I11" s="51">
        <v>0</v>
      </c>
      <c r="J11" s="51"/>
      <c r="K11" s="52">
        <v>2</v>
      </c>
      <c r="L11" s="53" t="s">
        <v>23</v>
      </c>
      <c r="M11" s="54" t="s">
        <v>24</v>
      </c>
      <c r="N11" s="48"/>
    </row>
    <row r="12" spans="1:15" s="103" customFormat="1" ht="12">
      <c r="A12" s="47">
        <v>1</v>
      </c>
      <c r="B12" s="48" t="s">
        <v>34</v>
      </c>
      <c r="C12" s="48" t="s">
        <v>35</v>
      </c>
      <c r="D12" s="48" t="s">
        <v>36</v>
      </c>
      <c r="E12" s="49"/>
      <c r="F12" s="48" t="s">
        <v>37</v>
      </c>
      <c r="G12" s="50" t="s">
        <v>22</v>
      </c>
      <c r="H12" s="51">
        <v>2</v>
      </c>
      <c r="I12" s="51">
        <v>2</v>
      </c>
      <c r="J12" s="51"/>
      <c r="K12" s="52">
        <v>4</v>
      </c>
      <c r="L12" s="56" t="s">
        <v>29</v>
      </c>
      <c r="M12" s="54" t="s">
        <v>24</v>
      </c>
      <c r="N12" s="48" t="s">
        <v>244</v>
      </c>
    </row>
    <row r="13" spans="1:15" s="103" customFormat="1" ht="12">
      <c r="A13" s="47">
        <v>1</v>
      </c>
      <c r="B13" s="48" t="s">
        <v>38</v>
      </c>
      <c r="C13" s="48" t="s">
        <v>39</v>
      </c>
      <c r="D13" s="48" t="s">
        <v>40</v>
      </c>
      <c r="E13" s="49"/>
      <c r="F13" s="48" t="s">
        <v>230</v>
      </c>
      <c r="G13" s="50" t="s">
        <v>22</v>
      </c>
      <c r="H13" s="51">
        <v>2</v>
      </c>
      <c r="I13" s="51">
        <v>2</v>
      </c>
      <c r="J13" s="51"/>
      <c r="K13" s="52">
        <v>4</v>
      </c>
      <c r="L13" s="53" t="s">
        <v>23</v>
      </c>
      <c r="M13" s="54" t="s">
        <v>24</v>
      </c>
      <c r="N13" s="48" t="s">
        <v>245</v>
      </c>
    </row>
    <row r="14" spans="1:15" s="103" customFormat="1" ht="12">
      <c r="A14" s="47">
        <v>1</v>
      </c>
      <c r="B14" s="48" t="s">
        <v>41</v>
      </c>
      <c r="C14" s="48" t="s">
        <v>42</v>
      </c>
      <c r="D14" s="48" t="s">
        <v>43</v>
      </c>
      <c r="E14" s="49"/>
      <c r="F14" s="48" t="s">
        <v>21</v>
      </c>
      <c r="G14" s="50" t="s">
        <v>22</v>
      </c>
      <c r="H14" s="51">
        <v>2</v>
      </c>
      <c r="I14" s="51">
        <v>1</v>
      </c>
      <c r="J14" s="51"/>
      <c r="K14" s="52">
        <v>3</v>
      </c>
      <c r="L14" s="53" t="s">
        <v>23</v>
      </c>
      <c r="M14" s="54" t="s">
        <v>24</v>
      </c>
      <c r="N14" s="48" t="s">
        <v>246</v>
      </c>
    </row>
    <row r="15" spans="1:15" s="103" customFormat="1" ht="24">
      <c r="A15" s="47">
        <v>1</v>
      </c>
      <c r="B15" s="48" t="s">
        <v>44</v>
      </c>
      <c r="C15" s="48" t="s">
        <v>45</v>
      </c>
      <c r="D15" s="48" t="s">
        <v>46</v>
      </c>
      <c r="E15" s="49"/>
      <c r="F15" s="48" t="s">
        <v>63</v>
      </c>
      <c r="G15" s="50" t="s">
        <v>22</v>
      </c>
      <c r="H15" s="51">
        <v>0</v>
      </c>
      <c r="I15" s="51">
        <v>2</v>
      </c>
      <c r="J15" s="51"/>
      <c r="K15" s="52">
        <v>3</v>
      </c>
      <c r="L15" s="53" t="s">
        <v>29</v>
      </c>
      <c r="M15" s="54" t="s">
        <v>24</v>
      </c>
      <c r="N15" s="48" t="s">
        <v>292</v>
      </c>
    </row>
    <row r="16" spans="1:15" s="103" customFormat="1" ht="12">
      <c r="A16" s="47">
        <v>1</v>
      </c>
      <c r="B16" s="48" t="s">
        <v>48</v>
      </c>
      <c r="C16" s="48" t="s">
        <v>49</v>
      </c>
      <c r="D16" s="48" t="s">
        <v>50</v>
      </c>
      <c r="E16" s="49"/>
      <c r="F16" s="48" t="s">
        <v>51</v>
      </c>
      <c r="G16" s="50" t="s">
        <v>22</v>
      </c>
      <c r="H16" s="51">
        <v>2</v>
      </c>
      <c r="I16" s="51">
        <v>1</v>
      </c>
      <c r="J16" s="51"/>
      <c r="K16" s="52">
        <v>3</v>
      </c>
      <c r="L16" s="53" t="s">
        <v>23</v>
      </c>
      <c r="M16" s="54" t="s">
        <v>24</v>
      </c>
      <c r="N16" s="48" t="s">
        <v>247</v>
      </c>
    </row>
    <row r="17" spans="1:14" s="103" customFormat="1" ht="12">
      <c r="A17" s="57">
        <v>1</v>
      </c>
      <c r="B17" s="58" t="s">
        <v>54</v>
      </c>
      <c r="C17" s="58" t="s">
        <v>55</v>
      </c>
      <c r="D17" s="58" t="s">
        <v>56</v>
      </c>
      <c r="E17" s="59"/>
      <c r="F17" s="58" t="s">
        <v>47</v>
      </c>
      <c r="G17" s="60" t="s">
        <v>22</v>
      </c>
      <c r="H17" s="61"/>
      <c r="I17" s="60"/>
      <c r="J17" s="62">
        <v>40</v>
      </c>
      <c r="K17" s="52">
        <v>0</v>
      </c>
      <c r="L17" s="63" t="s">
        <v>279</v>
      </c>
      <c r="M17" s="63" t="s">
        <v>24</v>
      </c>
      <c r="N17" s="104"/>
    </row>
    <row r="18" spans="1:14" s="103" customFormat="1" ht="24">
      <c r="A18" s="47">
        <v>1</v>
      </c>
      <c r="B18" s="48"/>
      <c r="C18" s="48" t="s">
        <v>52</v>
      </c>
      <c r="D18" s="48"/>
      <c r="E18" s="49"/>
      <c r="F18" s="48"/>
      <c r="G18" s="48"/>
      <c r="H18" s="51">
        <v>1</v>
      </c>
      <c r="I18" s="51">
        <v>0</v>
      </c>
      <c r="J18" s="51"/>
      <c r="K18" s="52">
        <v>2</v>
      </c>
      <c r="L18" s="65"/>
      <c r="M18" s="54" t="s">
        <v>53</v>
      </c>
      <c r="N18" s="48"/>
    </row>
    <row r="19" spans="1:14" s="103" customFormat="1" ht="12">
      <c r="A19" s="66"/>
      <c r="B19" s="67"/>
      <c r="C19" s="67"/>
      <c r="D19" s="67"/>
      <c r="E19" s="67"/>
      <c r="F19" s="67"/>
      <c r="G19" s="67"/>
      <c r="H19" s="68">
        <f>SUM(H9:H18)</f>
        <v>11</v>
      </c>
      <c r="I19" s="68">
        <f>SUM(I9:I18)</f>
        <v>12</v>
      </c>
      <c r="J19" s="68">
        <f>SUM(J9:J18)</f>
        <v>40</v>
      </c>
      <c r="K19" s="69">
        <f>SUM(K9:K18)</f>
        <v>27</v>
      </c>
      <c r="L19" s="70"/>
      <c r="M19" s="70"/>
      <c r="N19" s="67"/>
    </row>
    <row r="20" spans="1:14" s="103" customFormat="1" ht="24">
      <c r="A20" s="66"/>
      <c r="B20" s="67"/>
      <c r="C20" s="67"/>
      <c r="D20" s="67"/>
      <c r="E20" s="67"/>
      <c r="F20" s="67"/>
      <c r="G20" s="72" t="s">
        <v>57</v>
      </c>
      <c r="H20" s="174">
        <f>SUM(H19:I19)*14</f>
        <v>322</v>
      </c>
      <c r="I20" s="175"/>
      <c r="J20" s="73">
        <f>SUM(J19)</f>
        <v>40</v>
      </c>
      <c r="K20" s="74"/>
      <c r="L20" s="70"/>
      <c r="M20" s="70"/>
      <c r="N20" s="67"/>
    </row>
    <row r="21" spans="1:14" s="103" customFormat="1" ht="12">
      <c r="A21" s="134">
        <v>2</v>
      </c>
      <c r="B21" s="135" t="s">
        <v>58</v>
      </c>
      <c r="C21" s="135" t="s">
        <v>283</v>
      </c>
      <c r="D21" s="135" t="s">
        <v>59</v>
      </c>
      <c r="E21" s="136"/>
      <c r="F21" s="135" t="s">
        <v>21</v>
      </c>
      <c r="G21" s="137" t="s">
        <v>22</v>
      </c>
      <c r="H21" s="138">
        <v>1</v>
      </c>
      <c r="I21" s="138">
        <v>1</v>
      </c>
      <c r="J21" s="138"/>
      <c r="K21" s="139">
        <v>3</v>
      </c>
      <c r="L21" s="140" t="s">
        <v>29</v>
      </c>
      <c r="M21" s="141" t="s">
        <v>24</v>
      </c>
      <c r="N21" s="135" t="s">
        <v>248</v>
      </c>
    </row>
    <row r="22" spans="1:14" s="103" customFormat="1" ht="12">
      <c r="A22" s="134">
        <v>2</v>
      </c>
      <c r="B22" s="135" t="s">
        <v>60</v>
      </c>
      <c r="C22" s="135" t="s">
        <v>61</v>
      </c>
      <c r="D22" s="135" t="s">
        <v>62</v>
      </c>
      <c r="E22" s="136" t="s">
        <v>38</v>
      </c>
      <c r="F22" s="135" t="s">
        <v>63</v>
      </c>
      <c r="G22" s="137" t="s">
        <v>22</v>
      </c>
      <c r="H22" s="138">
        <v>1</v>
      </c>
      <c r="I22" s="138">
        <v>1</v>
      </c>
      <c r="J22" s="138"/>
      <c r="K22" s="139">
        <v>3</v>
      </c>
      <c r="L22" s="140" t="s">
        <v>23</v>
      </c>
      <c r="M22" s="141" t="s">
        <v>24</v>
      </c>
      <c r="N22" s="135" t="s">
        <v>255</v>
      </c>
    </row>
    <row r="23" spans="1:14" s="104" customFormat="1" ht="24">
      <c r="A23" s="134">
        <v>2</v>
      </c>
      <c r="B23" s="135" t="s">
        <v>64</v>
      </c>
      <c r="C23" s="135" t="s">
        <v>65</v>
      </c>
      <c r="D23" s="135" t="s">
        <v>66</v>
      </c>
      <c r="E23" s="136" t="s">
        <v>226</v>
      </c>
      <c r="F23" s="135" t="s">
        <v>37</v>
      </c>
      <c r="G23" s="137" t="s">
        <v>22</v>
      </c>
      <c r="H23" s="143">
        <v>2</v>
      </c>
      <c r="I23" s="143">
        <v>1</v>
      </c>
      <c r="J23" s="143"/>
      <c r="K23" s="139">
        <v>3</v>
      </c>
      <c r="L23" s="143" t="s">
        <v>23</v>
      </c>
      <c r="M23" s="137" t="s">
        <v>24</v>
      </c>
      <c r="N23" s="135" t="s">
        <v>249</v>
      </c>
    </row>
    <row r="24" spans="1:14" s="103" customFormat="1" ht="12">
      <c r="A24" s="134">
        <v>2</v>
      </c>
      <c r="B24" s="135" t="s">
        <v>67</v>
      </c>
      <c r="C24" s="135" t="s">
        <v>68</v>
      </c>
      <c r="D24" s="135" t="s">
        <v>69</v>
      </c>
      <c r="E24" s="136"/>
      <c r="F24" s="135" t="s">
        <v>70</v>
      </c>
      <c r="G24" s="137" t="s">
        <v>91</v>
      </c>
      <c r="H24" s="143">
        <v>2</v>
      </c>
      <c r="I24" s="143">
        <v>0</v>
      </c>
      <c r="J24" s="143"/>
      <c r="K24" s="139">
        <v>3</v>
      </c>
      <c r="L24" s="143" t="s">
        <v>23</v>
      </c>
      <c r="M24" s="137" t="s">
        <v>24</v>
      </c>
      <c r="N24" s="135" t="s">
        <v>250</v>
      </c>
    </row>
    <row r="25" spans="1:14" s="103" customFormat="1" ht="12">
      <c r="A25" s="134">
        <v>2</v>
      </c>
      <c r="B25" s="135" t="s">
        <v>71</v>
      </c>
      <c r="C25" s="135" t="s">
        <v>72</v>
      </c>
      <c r="D25" s="135" t="s">
        <v>73</v>
      </c>
      <c r="E25" s="136" t="s">
        <v>48</v>
      </c>
      <c r="F25" s="135" t="s">
        <v>51</v>
      </c>
      <c r="G25" s="137" t="s">
        <v>22</v>
      </c>
      <c r="H25" s="143">
        <v>1</v>
      </c>
      <c r="I25" s="143">
        <v>2</v>
      </c>
      <c r="J25" s="143"/>
      <c r="K25" s="139">
        <v>3</v>
      </c>
      <c r="L25" s="143" t="s">
        <v>29</v>
      </c>
      <c r="M25" s="137" t="s">
        <v>24</v>
      </c>
      <c r="N25" s="135" t="s">
        <v>251</v>
      </c>
    </row>
    <row r="26" spans="1:14" s="103" customFormat="1" ht="12">
      <c r="A26" s="134">
        <v>2</v>
      </c>
      <c r="B26" s="135" t="s">
        <v>74</v>
      </c>
      <c r="C26" s="135" t="s">
        <v>75</v>
      </c>
      <c r="D26" s="135" t="s">
        <v>76</v>
      </c>
      <c r="E26" s="136"/>
      <c r="F26" s="135" t="s">
        <v>37</v>
      </c>
      <c r="G26" s="137" t="s">
        <v>22</v>
      </c>
      <c r="H26" s="138">
        <v>1</v>
      </c>
      <c r="I26" s="138">
        <v>1</v>
      </c>
      <c r="J26" s="138"/>
      <c r="K26" s="139">
        <v>3</v>
      </c>
      <c r="L26" s="140" t="s">
        <v>29</v>
      </c>
      <c r="M26" s="141" t="s">
        <v>24</v>
      </c>
      <c r="N26" s="135" t="s">
        <v>252</v>
      </c>
    </row>
    <row r="27" spans="1:14" s="103" customFormat="1" ht="24">
      <c r="A27" s="134">
        <v>2</v>
      </c>
      <c r="B27" s="135" t="s">
        <v>77</v>
      </c>
      <c r="C27" s="135" t="s">
        <v>78</v>
      </c>
      <c r="D27" s="135" t="s">
        <v>46</v>
      </c>
      <c r="E27" s="136" t="s">
        <v>44</v>
      </c>
      <c r="F27" s="136" t="s">
        <v>47</v>
      </c>
      <c r="G27" s="137" t="s">
        <v>22</v>
      </c>
      <c r="H27" s="143">
        <v>0</v>
      </c>
      <c r="I27" s="143">
        <v>2</v>
      </c>
      <c r="J27" s="143"/>
      <c r="K27" s="139">
        <v>3</v>
      </c>
      <c r="L27" s="143" t="s">
        <v>29</v>
      </c>
      <c r="M27" s="137" t="s">
        <v>24</v>
      </c>
      <c r="N27" s="135" t="s">
        <v>253</v>
      </c>
    </row>
    <row r="28" spans="1:14" s="103" customFormat="1" ht="12">
      <c r="A28" s="134">
        <v>2</v>
      </c>
      <c r="B28" s="135" t="s">
        <v>79</v>
      </c>
      <c r="C28" s="135" t="s">
        <v>80</v>
      </c>
      <c r="D28" s="135" t="s">
        <v>81</v>
      </c>
      <c r="E28" s="136" t="s">
        <v>41</v>
      </c>
      <c r="F28" s="135" t="s">
        <v>21</v>
      </c>
      <c r="G28" s="137" t="s">
        <v>22</v>
      </c>
      <c r="H28" s="143">
        <v>2</v>
      </c>
      <c r="I28" s="143">
        <v>1</v>
      </c>
      <c r="J28" s="143"/>
      <c r="K28" s="139">
        <v>3</v>
      </c>
      <c r="L28" s="143" t="s">
        <v>23</v>
      </c>
      <c r="M28" s="137" t="s">
        <v>24</v>
      </c>
      <c r="N28" s="135" t="s">
        <v>254</v>
      </c>
    </row>
    <row r="29" spans="1:14" s="103" customFormat="1" ht="12">
      <c r="A29" s="134">
        <v>2</v>
      </c>
      <c r="B29" s="135" t="s">
        <v>82</v>
      </c>
      <c r="C29" s="135" t="s">
        <v>83</v>
      </c>
      <c r="D29" s="135" t="s">
        <v>84</v>
      </c>
      <c r="E29" s="136"/>
      <c r="F29" s="135" t="s">
        <v>230</v>
      </c>
      <c r="G29" s="137" t="s">
        <v>22</v>
      </c>
      <c r="H29" s="143">
        <v>1</v>
      </c>
      <c r="I29" s="143">
        <v>1</v>
      </c>
      <c r="J29" s="138"/>
      <c r="K29" s="144">
        <v>3</v>
      </c>
      <c r="L29" s="140" t="s">
        <v>23</v>
      </c>
      <c r="M29" s="141" t="s">
        <v>24</v>
      </c>
      <c r="N29" s="135" t="s">
        <v>256</v>
      </c>
    </row>
    <row r="30" spans="1:14" s="103" customFormat="1" ht="12">
      <c r="A30" s="134">
        <v>2</v>
      </c>
      <c r="B30" s="135" t="s">
        <v>85</v>
      </c>
      <c r="C30" s="135" t="s">
        <v>86</v>
      </c>
      <c r="D30" s="135" t="s">
        <v>87</v>
      </c>
      <c r="E30" s="135"/>
      <c r="F30" s="135" t="s">
        <v>47</v>
      </c>
      <c r="G30" s="137" t="s">
        <v>22</v>
      </c>
      <c r="H30" s="135"/>
      <c r="I30" s="135"/>
      <c r="J30" s="137">
        <v>40</v>
      </c>
      <c r="K30" s="144">
        <v>0</v>
      </c>
      <c r="L30" s="145" t="s">
        <v>279</v>
      </c>
      <c r="M30" s="137" t="s">
        <v>24</v>
      </c>
      <c r="N30" s="137"/>
    </row>
    <row r="31" spans="1:14" s="103" customFormat="1" ht="24">
      <c r="A31" s="134">
        <v>2</v>
      </c>
      <c r="B31" s="135"/>
      <c r="C31" s="135" t="s">
        <v>52</v>
      </c>
      <c r="D31" s="135"/>
      <c r="E31" s="135"/>
      <c r="F31" s="135"/>
      <c r="G31" s="135"/>
      <c r="H31" s="138">
        <v>1</v>
      </c>
      <c r="I31" s="138">
        <v>0</v>
      </c>
      <c r="J31" s="138"/>
      <c r="K31" s="144">
        <v>2</v>
      </c>
      <c r="L31" s="147"/>
      <c r="M31" s="141" t="s">
        <v>53</v>
      </c>
      <c r="N31" s="135"/>
    </row>
    <row r="32" spans="1:14" s="103" customFormat="1" ht="12">
      <c r="A32" s="66"/>
      <c r="B32" s="67"/>
      <c r="C32" s="67"/>
      <c r="D32" s="67"/>
      <c r="E32" s="67"/>
      <c r="F32" s="67"/>
      <c r="G32" s="67"/>
      <c r="H32" s="68">
        <f>SUM(H21:H31)</f>
        <v>12</v>
      </c>
      <c r="I32" s="68">
        <f>SUM(I21:I31)</f>
        <v>10</v>
      </c>
      <c r="J32" s="68">
        <f>SUM(J21:J31)</f>
        <v>40</v>
      </c>
      <c r="K32" s="68">
        <f>SUM(K21:K31)</f>
        <v>29</v>
      </c>
      <c r="L32" s="70"/>
      <c r="M32" s="70"/>
      <c r="N32" s="67"/>
    </row>
    <row r="33" spans="1:14" s="103" customFormat="1" ht="24">
      <c r="A33" s="66"/>
      <c r="B33" s="67"/>
      <c r="C33" s="67"/>
      <c r="D33" s="67"/>
      <c r="E33" s="67"/>
      <c r="F33" s="67"/>
      <c r="G33" s="72" t="s">
        <v>57</v>
      </c>
      <c r="H33" s="174">
        <f>SUM(H32:I32)*14</f>
        <v>308</v>
      </c>
      <c r="I33" s="175"/>
      <c r="J33" s="73">
        <f>J32</f>
        <v>40</v>
      </c>
      <c r="K33" s="68"/>
      <c r="L33" s="70"/>
      <c r="M33" s="70"/>
      <c r="N33" s="67"/>
    </row>
    <row r="34" spans="1:14" s="103" customFormat="1" ht="24">
      <c r="A34" s="47">
        <v>3</v>
      </c>
      <c r="B34" s="48" t="s">
        <v>88</v>
      </c>
      <c r="C34" s="48" t="s">
        <v>284</v>
      </c>
      <c r="D34" s="48" t="s">
        <v>89</v>
      </c>
      <c r="E34" s="49"/>
      <c r="F34" s="48" t="s">
        <v>139</v>
      </c>
      <c r="G34" s="50" t="s">
        <v>91</v>
      </c>
      <c r="H34" s="75">
        <v>2</v>
      </c>
      <c r="I34" s="75">
        <v>0</v>
      </c>
      <c r="J34" s="51"/>
      <c r="K34" s="76">
        <v>3</v>
      </c>
      <c r="L34" s="77" t="s">
        <v>23</v>
      </c>
      <c r="M34" s="77" t="s">
        <v>24</v>
      </c>
      <c r="N34" s="48"/>
    </row>
    <row r="35" spans="1:14" s="103" customFormat="1" ht="24">
      <c r="A35" s="47">
        <v>3</v>
      </c>
      <c r="B35" s="48" t="s">
        <v>92</v>
      </c>
      <c r="C35" s="48" t="s">
        <v>285</v>
      </c>
      <c r="D35" s="48" t="s">
        <v>93</v>
      </c>
      <c r="E35" s="78"/>
      <c r="F35" s="48" t="s">
        <v>94</v>
      </c>
      <c r="G35" s="50" t="s">
        <v>22</v>
      </c>
      <c r="H35" s="51">
        <v>2</v>
      </c>
      <c r="I35" s="51">
        <v>1</v>
      </c>
      <c r="J35" s="51"/>
      <c r="K35" s="52">
        <v>3</v>
      </c>
      <c r="L35" s="54" t="s">
        <v>23</v>
      </c>
      <c r="M35" s="54" t="s">
        <v>24</v>
      </c>
      <c r="N35" s="48" t="s">
        <v>257</v>
      </c>
    </row>
    <row r="36" spans="1:14" s="103" customFormat="1" ht="12">
      <c r="A36" s="47">
        <v>3</v>
      </c>
      <c r="B36" s="48" t="s">
        <v>95</v>
      </c>
      <c r="C36" s="48" t="s">
        <v>96</v>
      </c>
      <c r="D36" s="48" t="s">
        <v>97</v>
      </c>
      <c r="E36" s="49"/>
      <c r="F36" s="48" t="s">
        <v>98</v>
      </c>
      <c r="G36" s="50" t="s">
        <v>22</v>
      </c>
      <c r="H36" s="51">
        <v>2</v>
      </c>
      <c r="I36" s="51">
        <v>1</v>
      </c>
      <c r="J36" s="51"/>
      <c r="K36" s="52">
        <v>3</v>
      </c>
      <c r="L36" s="54" t="s">
        <v>29</v>
      </c>
      <c r="M36" s="54" t="s">
        <v>24</v>
      </c>
      <c r="N36" s="48" t="s">
        <v>258</v>
      </c>
    </row>
    <row r="37" spans="1:14" s="103" customFormat="1" ht="24">
      <c r="A37" s="47">
        <v>3</v>
      </c>
      <c r="B37" s="48" t="s">
        <v>99</v>
      </c>
      <c r="C37" s="48" t="s">
        <v>185</v>
      </c>
      <c r="D37" s="48" t="s">
        <v>305</v>
      </c>
      <c r="E37" s="78"/>
      <c r="F37" s="48" t="s">
        <v>98</v>
      </c>
      <c r="G37" s="50" t="s">
        <v>22</v>
      </c>
      <c r="H37" s="51">
        <v>1</v>
      </c>
      <c r="I37" s="51">
        <v>1</v>
      </c>
      <c r="J37" s="51"/>
      <c r="K37" s="52">
        <v>3</v>
      </c>
      <c r="L37" s="53" t="s">
        <v>29</v>
      </c>
      <c r="M37" s="54" t="s">
        <v>24</v>
      </c>
      <c r="N37" s="48" t="s">
        <v>229</v>
      </c>
    </row>
    <row r="38" spans="1:14" s="103" customFormat="1" ht="24">
      <c r="A38" s="47">
        <v>3</v>
      </c>
      <c r="B38" s="48" t="s">
        <v>103</v>
      </c>
      <c r="C38" s="48" t="s">
        <v>104</v>
      </c>
      <c r="D38" s="48" t="s">
        <v>276</v>
      </c>
      <c r="E38" s="49" t="s">
        <v>77</v>
      </c>
      <c r="F38" s="48" t="s">
        <v>63</v>
      </c>
      <c r="G38" s="50" t="s">
        <v>22</v>
      </c>
      <c r="H38" s="51">
        <v>2</v>
      </c>
      <c r="I38" s="51">
        <v>1</v>
      </c>
      <c r="J38" s="51"/>
      <c r="K38" s="52">
        <v>4</v>
      </c>
      <c r="L38" s="54" t="s">
        <v>23</v>
      </c>
      <c r="M38" s="54" t="s">
        <v>24</v>
      </c>
      <c r="N38" s="48" t="s">
        <v>228</v>
      </c>
    </row>
    <row r="39" spans="1:14" s="103" customFormat="1" ht="12">
      <c r="A39" s="47">
        <v>3</v>
      </c>
      <c r="B39" s="48" t="s">
        <v>105</v>
      </c>
      <c r="C39" s="48" t="s">
        <v>106</v>
      </c>
      <c r="D39" s="48" t="s">
        <v>107</v>
      </c>
      <c r="E39" s="49"/>
      <c r="F39" s="48" t="s">
        <v>98</v>
      </c>
      <c r="G39" s="50" t="s">
        <v>22</v>
      </c>
      <c r="H39" s="51">
        <v>2</v>
      </c>
      <c r="I39" s="51">
        <v>1</v>
      </c>
      <c r="J39" s="51"/>
      <c r="K39" s="52">
        <v>3</v>
      </c>
      <c r="L39" s="54" t="s">
        <v>29</v>
      </c>
      <c r="M39" s="54" t="s">
        <v>24</v>
      </c>
      <c r="N39" s="48" t="s">
        <v>259</v>
      </c>
    </row>
    <row r="40" spans="1:14" s="103" customFormat="1" ht="12">
      <c r="A40" s="47">
        <v>3</v>
      </c>
      <c r="B40" s="48" t="s">
        <v>108</v>
      </c>
      <c r="C40" s="48" t="s">
        <v>109</v>
      </c>
      <c r="D40" s="48" t="s">
        <v>110</v>
      </c>
      <c r="E40" s="49"/>
      <c r="F40" s="48" t="s">
        <v>21</v>
      </c>
      <c r="G40" s="50" t="s">
        <v>22</v>
      </c>
      <c r="H40" s="51">
        <v>1</v>
      </c>
      <c r="I40" s="51">
        <v>2</v>
      </c>
      <c r="J40" s="51"/>
      <c r="K40" s="52">
        <v>3</v>
      </c>
      <c r="L40" s="54" t="s">
        <v>29</v>
      </c>
      <c r="M40" s="54" t="s">
        <v>24</v>
      </c>
      <c r="N40" s="48" t="s">
        <v>260</v>
      </c>
    </row>
    <row r="41" spans="1:14" s="103" customFormat="1" ht="12">
      <c r="A41" s="47">
        <v>3</v>
      </c>
      <c r="B41" s="48" t="s">
        <v>111</v>
      </c>
      <c r="C41" s="48" t="s">
        <v>112</v>
      </c>
      <c r="D41" s="48" t="s">
        <v>113</v>
      </c>
      <c r="E41" s="49"/>
      <c r="F41" s="48" t="s">
        <v>114</v>
      </c>
      <c r="G41" s="50" t="s">
        <v>22</v>
      </c>
      <c r="H41" s="51">
        <v>2</v>
      </c>
      <c r="I41" s="51">
        <v>2</v>
      </c>
      <c r="J41" s="51"/>
      <c r="K41" s="52">
        <v>4</v>
      </c>
      <c r="L41" s="54" t="s">
        <v>23</v>
      </c>
      <c r="M41" s="54" t="s">
        <v>24</v>
      </c>
      <c r="N41" s="48" t="s">
        <v>261</v>
      </c>
    </row>
    <row r="42" spans="1:14" s="103" customFormat="1" ht="12">
      <c r="A42" s="82">
        <v>3</v>
      </c>
      <c r="B42" s="48" t="s">
        <v>115</v>
      </c>
      <c r="C42" s="48" t="s">
        <v>116</v>
      </c>
      <c r="D42" s="48" t="s">
        <v>117</v>
      </c>
      <c r="E42" s="48"/>
      <c r="F42" s="83" t="s">
        <v>47</v>
      </c>
      <c r="G42" s="50" t="s">
        <v>22</v>
      </c>
      <c r="H42" s="48"/>
      <c r="I42" s="48"/>
      <c r="J42" s="50">
        <v>40</v>
      </c>
      <c r="K42" s="52">
        <v>0</v>
      </c>
      <c r="L42" s="54" t="s">
        <v>279</v>
      </c>
      <c r="M42" s="50" t="s">
        <v>24</v>
      </c>
      <c r="N42" s="48"/>
    </row>
    <row r="43" spans="1:14" s="103" customFormat="1" ht="24">
      <c r="A43" s="47">
        <v>3</v>
      </c>
      <c r="B43" s="48"/>
      <c r="C43" s="48" t="s">
        <v>52</v>
      </c>
      <c r="D43" s="48"/>
      <c r="E43" s="49"/>
      <c r="F43" s="48"/>
      <c r="G43" s="48"/>
      <c r="H43" s="51">
        <v>1</v>
      </c>
      <c r="I43" s="51">
        <v>0</v>
      </c>
      <c r="J43" s="51"/>
      <c r="K43" s="52">
        <v>2</v>
      </c>
      <c r="L43" s="65"/>
      <c r="M43" s="54" t="s">
        <v>53</v>
      </c>
      <c r="N43" s="48"/>
    </row>
    <row r="44" spans="1:14" s="103" customFormat="1" ht="12">
      <c r="A44" s="66"/>
      <c r="B44" s="67"/>
      <c r="C44" s="67"/>
      <c r="D44" s="67"/>
      <c r="E44" s="67"/>
      <c r="F44" s="67"/>
      <c r="G44" s="67"/>
      <c r="H44" s="68">
        <f>SUM(H34:H43)</f>
        <v>15</v>
      </c>
      <c r="I44" s="68">
        <f>SUM(I34:I43)</f>
        <v>9</v>
      </c>
      <c r="J44" s="68">
        <f>SUM(J34:J43)</f>
        <v>40</v>
      </c>
      <c r="K44" s="68">
        <f>SUM(K34:K43)</f>
        <v>28</v>
      </c>
      <c r="L44" s="70"/>
      <c r="M44" s="70"/>
      <c r="N44" s="67"/>
    </row>
    <row r="45" spans="1:14" s="103" customFormat="1" ht="24">
      <c r="A45" s="66"/>
      <c r="B45" s="67"/>
      <c r="C45" s="67"/>
      <c r="D45" s="67"/>
      <c r="E45" s="67"/>
      <c r="F45" s="67"/>
      <c r="G45" s="72" t="s">
        <v>57</v>
      </c>
      <c r="H45" s="174">
        <f>SUM(H44:I44)*14</f>
        <v>336</v>
      </c>
      <c r="I45" s="175"/>
      <c r="J45" s="73">
        <f>SUM(J44)</f>
        <v>40</v>
      </c>
      <c r="K45" s="68"/>
      <c r="L45" s="70"/>
      <c r="M45" s="70"/>
      <c r="N45" s="67"/>
    </row>
    <row r="46" spans="1:14" s="103" customFormat="1" ht="36">
      <c r="A46" s="134">
        <v>4</v>
      </c>
      <c r="B46" s="135" t="s">
        <v>118</v>
      </c>
      <c r="C46" s="135" t="s">
        <v>286</v>
      </c>
      <c r="D46" s="135" t="s">
        <v>119</v>
      </c>
      <c r="E46" s="135" t="s">
        <v>111</v>
      </c>
      <c r="F46" s="135" t="s">
        <v>114</v>
      </c>
      <c r="G46" s="137" t="s">
        <v>22</v>
      </c>
      <c r="H46" s="138">
        <v>2</v>
      </c>
      <c r="I46" s="138">
        <v>1</v>
      </c>
      <c r="J46" s="138"/>
      <c r="K46" s="144">
        <v>4</v>
      </c>
      <c r="L46" s="140" t="s">
        <v>120</v>
      </c>
      <c r="M46" s="141" t="s">
        <v>24</v>
      </c>
      <c r="N46" s="135" t="s">
        <v>296</v>
      </c>
    </row>
    <row r="47" spans="1:14" s="103" customFormat="1" ht="36">
      <c r="A47" s="134">
        <v>4</v>
      </c>
      <c r="B47" s="148" t="s">
        <v>121</v>
      </c>
      <c r="C47" s="135" t="s">
        <v>122</v>
      </c>
      <c r="D47" s="135" t="s">
        <v>123</v>
      </c>
      <c r="E47" s="149"/>
      <c r="F47" s="135" t="s">
        <v>124</v>
      </c>
      <c r="G47" s="137" t="s">
        <v>22</v>
      </c>
      <c r="H47" s="138">
        <v>2</v>
      </c>
      <c r="I47" s="138">
        <v>1</v>
      </c>
      <c r="J47" s="138"/>
      <c r="K47" s="144">
        <v>4</v>
      </c>
      <c r="L47" s="140" t="s">
        <v>29</v>
      </c>
      <c r="M47" s="141" t="s">
        <v>24</v>
      </c>
      <c r="N47" s="135" t="s">
        <v>297</v>
      </c>
    </row>
    <row r="48" spans="1:14" s="103" customFormat="1" ht="36">
      <c r="A48" s="134">
        <v>4</v>
      </c>
      <c r="B48" s="135" t="s">
        <v>125</v>
      </c>
      <c r="C48" s="135" t="s">
        <v>126</v>
      </c>
      <c r="D48" s="135" t="s">
        <v>127</v>
      </c>
      <c r="E48" s="149"/>
      <c r="F48" s="135" t="s">
        <v>128</v>
      </c>
      <c r="G48" s="137" t="s">
        <v>22</v>
      </c>
      <c r="H48" s="138">
        <v>2</v>
      </c>
      <c r="I48" s="138">
        <v>1</v>
      </c>
      <c r="J48" s="138"/>
      <c r="K48" s="144">
        <v>4</v>
      </c>
      <c r="L48" s="140" t="s">
        <v>29</v>
      </c>
      <c r="M48" s="141" t="s">
        <v>24</v>
      </c>
      <c r="N48" s="135" t="s">
        <v>298</v>
      </c>
    </row>
    <row r="49" spans="1:14" s="103" customFormat="1" ht="12">
      <c r="A49" s="134">
        <v>4</v>
      </c>
      <c r="B49" s="135" t="s">
        <v>129</v>
      </c>
      <c r="C49" s="135" t="s">
        <v>130</v>
      </c>
      <c r="D49" s="135" t="s">
        <v>131</v>
      </c>
      <c r="E49" s="136"/>
      <c r="F49" s="135" t="s">
        <v>98</v>
      </c>
      <c r="G49" s="137" t="s">
        <v>22</v>
      </c>
      <c r="H49" s="138">
        <v>2</v>
      </c>
      <c r="I49" s="138">
        <v>1</v>
      </c>
      <c r="J49" s="138"/>
      <c r="K49" s="144">
        <v>3</v>
      </c>
      <c r="L49" s="140" t="s">
        <v>23</v>
      </c>
      <c r="M49" s="141" t="s">
        <v>24</v>
      </c>
      <c r="N49" s="135" t="s">
        <v>278</v>
      </c>
    </row>
    <row r="50" spans="1:14" s="103" customFormat="1" ht="12">
      <c r="A50" s="134">
        <v>4</v>
      </c>
      <c r="B50" s="135" t="s">
        <v>132</v>
      </c>
      <c r="C50" s="135" t="s">
        <v>133</v>
      </c>
      <c r="D50" s="135" t="s">
        <v>134</v>
      </c>
      <c r="E50" s="136"/>
      <c r="F50" s="135" t="s">
        <v>135</v>
      </c>
      <c r="G50" s="137" t="s">
        <v>22</v>
      </c>
      <c r="H50" s="143">
        <v>0</v>
      </c>
      <c r="I50" s="143">
        <v>0</v>
      </c>
      <c r="J50" s="138"/>
      <c r="K50" s="144">
        <v>3</v>
      </c>
      <c r="L50" s="140" t="s">
        <v>29</v>
      </c>
      <c r="M50" s="141" t="s">
        <v>24</v>
      </c>
      <c r="N50" s="135"/>
    </row>
    <row r="51" spans="1:14" s="103" customFormat="1" ht="12">
      <c r="A51" s="150">
        <v>4</v>
      </c>
      <c r="B51" s="135" t="s">
        <v>136</v>
      </c>
      <c r="C51" s="135" t="s">
        <v>137</v>
      </c>
      <c r="D51" s="135" t="s">
        <v>138</v>
      </c>
      <c r="E51" s="151"/>
      <c r="F51" s="135" t="s">
        <v>139</v>
      </c>
      <c r="G51" s="137" t="s">
        <v>91</v>
      </c>
      <c r="H51" s="138">
        <v>2</v>
      </c>
      <c r="I51" s="138">
        <v>0</v>
      </c>
      <c r="J51" s="138"/>
      <c r="K51" s="144">
        <v>3</v>
      </c>
      <c r="L51" s="140" t="s">
        <v>140</v>
      </c>
      <c r="M51" s="141" t="s">
        <v>24</v>
      </c>
      <c r="N51" s="135"/>
    </row>
    <row r="52" spans="1:14" s="103" customFormat="1" ht="12">
      <c r="A52" s="134">
        <v>4</v>
      </c>
      <c r="B52" s="135" t="s">
        <v>141</v>
      </c>
      <c r="C52" s="135" t="s">
        <v>142</v>
      </c>
      <c r="D52" s="135" t="s">
        <v>143</v>
      </c>
      <c r="E52" s="135"/>
      <c r="F52" s="135" t="s">
        <v>47</v>
      </c>
      <c r="G52" s="137" t="s">
        <v>22</v>
      </c>
      <c r="H52" s="151"/>
      <c r="I52" s="151"/>
      <c r="J52" s="143">
        <v>40</v>
      </c>
      <c r="K52" s="144">
        <v>0</v>
      </c>
      <c r="L52" s="140" t="s">
        <v>279</v>
      </c>
      <c r="M52" s="137" t="s">
        <v>24</v>
      </c>
      <c r="N52" s="137"/>
    </row>
    <row r="53" spans="1:14" s="103" customFormat="1" ht="24">
      <c r="A53" s="134">
        <v>4</v>
      </c>
      <c r="B53" s="135"/>
      <c r="C53" s="135" t="s">
        <v>52</v>
      </c>
      <c r="D53" s="135"/>
      <c r="E53" s="136"/>
      <c r="F53" s="135"/>
      <c r="G53" s="137"/>
      <c r="H53" s="143">
        <v>1</v>
      </c>
      <c r="I53" s="143">
        <v>0</v>
      </c>
      <c r="J53" s="138"/>
      <c r="K53" s="144">
        <v>2</v>
      </c>
      <c r="L53" s="147"/>
      <c r="M53" s="141" t="s">
        <v>53</v>
      </c>
      <c r="N53" s="135"/>
    </row>
    <row r="54" spans="1:14" s="103" customFormat="1" ht="12">
      <c r="A54" s="177" t="s">
        <v>0</v>
      </c>
      <c r="B54" s="178"/>
      <c r="C54" s="178"/>
      <c r="D54" s="135"/>
      <c r="E54" s="135"/>
      <c r="F54" s="135"/>
      <c r="G54" s="135"/>
      <c r="H54" s="151"/>
      <c r="I54" s="151"/>
      <c r="J54" s="151"/>
      <c r="K54" s="151"/>
      <c r="L54" s="140"/>
      <c r="M54" s="135"/>
      <c r="N54" s="137"/>
    </row>
    <row r="55" spans="1:14" s="103" customFormat="1" ht="12">
      <c r="A55" s="134">
        <v>4</v>
      </c>
      <c r="B55" s="135" t="s">
        <v>144</v>
      </c>
      <c r="C55" s="135" t="s">
        <v>145</v>
      </c>
      <c r="D55" s="135" t="s">
        <v>146</v>
      </c>
      <c r="E55" s="136"/>
      <c r="F55" s="135" t="s">
        <v>63</v>
      </c>
      <c r="G55" s="137" t="s">
        <v>22</v>
      </c>
      <c r="H55" s="137">
        <v>2</v>
      </c>
      <c r="I55" s="137">
        <v>2</v>
      </c>
      <c r="J55" s="145"/>
      <c r="K55" s="153">
        <v>4</v>
      </c>
      <c r="L55" s="140" t="s">
        <v>23</v>
      </c>
      <c r="M55" s="141" t="s">
        <v>147</v>
      </c>
      <c r="N55" s="137"/>
    </row>
    <row r="56" spans="1:14" s="104" customFormat="1" ht="24">
      <c r="A56" s="134">
        <v>4</v>
      </c>
      <c r="B56" s="135" t="s">
        <v>148</v>
      </c>
      <c r="C56" s="155" t="s">
        <v>149</v>
      </c>
      <c r="D56" s="135" t="s">
        <v>150</v>
      </c>
      <c r="E56" s="136"/>
      <c r="F56" s="135" t="s">
        <v>63</v>
      </c>
      <c r="G56" s="137" t="s">
        <v>22</v>
      </c>
      <c r="H56" s="137">
        <v>2</v>
      </c>
      <c r="I56" s="137">
        <v>1</v>
      </c>
      <c r="J56" s="145"/>
      <c r="K56" s="143">
        <v>4</v>
      </c>
      <c r="L56" s="143" t="s">
        <v>23</v>
      </c>
      <c r="M56" s="137" t="s">
        <v>147</v>
      </c>
      <c r="N56" s="137"/>
    </row>
    <row r="57" spans="1:14" s="103" customFormat="1" ht="12">
      <c r="A57" s="84"/>
      <c r="B57" s="67"/>
      <c r="C57" s="67"/>
      <c r="D57" s="67"/>
      <c r="E57" s="85"/>
      <c r="F57" s="67"/>
      <c r="G57" s="67"/>
      <c r="H57" s="68">
        <f>SUM(H46:H56)</f>
        <v>15</v>
      </c>
      <c r="I57" s="68">
        <f>SUM(I46:I56)</f>
        <v>7</v>
      </c>
      <c r="J57" s="68">
        <f>SUM(J46:J56)</f>
        <v>40</v>
      </c>
      <c r="K57" s="68">
        <f>SUM(K46:K56)</f>
        <v>31</v>
      </c>
      <c r="L57" s="70"/>
      <c r="M57" s="70"/>
      <c r="N57" s="166"/>
    </row>
    <row r="58" spans="1:14" s="103" customFormat="1" ht="24">
      <c r="A58" s="66"/>
      <c r="B58" s="67"/>
      <c r="C58" s="67"/>
      <c r="D58" s="67"/>
      <c r="E58" s="67"/>
      <c r="F58" s="67"/>
      <c r="G58" s="72" t="s">
        <v>57</v>
      </c>
      <c r="H58" s="174">
        <f>SUM(H57:I57)*14</f>
        <v>308</v>
      </c>
      <c r="I58" s="175"/>
      <c r="J58" s="73">
        <f>SUM(J57)</f>
        <v>40</v>
      </c>
      <c r="K58" s="68"/>
      <c r="L58" s="70"/>
      <c r="M58" s="70"/>
      <c r="N58" s="67"/>
    </row>
    <row r="59" spans="1:14" s="103" customFormat="1" ht="12">
      <c r="A59" s="82">
        <v>5</v>
      </c>
      <c r="B59" s="48" t="s">
        <v>151</v>
      </c>
      <c r="C59" s="48" t="s">
        <v>152</v>
      </c>
      <c r="D59" s="48" t="s">
        <v>153</v>
      </c>
      <c r="E59" s="48"/>
      <c r="F59" s="48" t="s">
        <v>90</v>
      </c>
      <c r="G59" s="87" t="s">
        <v>91</v>
      </c>
      <c r="H59" s="75">
        <v>1</v>
      </c>
      <c r="I59" s="75">
        <v>2</v>
      </c>
      <c r="J59" s="75"/>
      <c r="K59" s="75">
        <v>3</v>
      </c>
      <c r="L59" s="75" t="s">
        <v>29</v>
      </c>
      <c r="M59" s="75" t="s">
        <v>24</v>
      </c>
      <c r="N59" s="48" t="s">
        <v>262</v>
      </c>
    </row>
    <row r="60" spans="1:14" s="103" customFormat="1" ht="12">
      <c r="A60" s="47">
        <v>5</v>
      </c>
      <c r="B60" s="48" t="s">
        <v>154</v>
      </c>
      <c r="C60" s="48" t="s">
        <v>288</v>
      </c>
      <c r="D60" s="48" t="s">
        <v>155</v>
      </c>
      <c r="E60" s="48" t="s">
        <v>118</v>
      </c>
      <c r="F60" s="48" t="s">
        <v>114</v>
      </c>
      <c r="G60" s="50" t="s">
        <v>22</v>
      </c>
      <c r="H60" s="75">
        <v>2</v>
      </c>
      <c r="I60" s="75">
        <v>1</v>
      </c>
      <c r="J60" s="75"/>
      <c r="K60" s="75">
        <v>4</v>
      </c>
      <c r="L60" s="75" t="s">
        <v>23</v>
      </c>
      <c r="M60" s="50" t="s">
        <v>24</v>
      </c>
      <c r="N60" s="48" t="s">
        <v>263</v>
      </c>
    </row>
    <row r="61" spans="1:14" s="103" customFormat="1" ht="24">
      <c r="A61" s="47">
        <v>5</v>
      </c>
      <c r="B61" s="48" t="s">
        <v>156</v>
      </c>
      <c r="C61" s="48" t="s">
        <v>304</v>
      </c>
      <c r="D61" s="48" t="s">
        <v>157</v>
      </c>
      <c r="E61" s="90"/>
      <c r="F61" s="48" t="s">
        <v>135</v>
      </c>
      <c r="G61" s="50" t="s">
        <v>22</v>
      </c>
      <c r="H61" s="51">
        <v>2</v>
      </c>
      <c r="I61" s="51">
        <v>1</v>
      </c>
      <c r="J61" s="51"/>
      <c r="K61" s="52">
        <v>4</v>
      </c>
      <c r="L61" s="53" t="s">
        <v>23</v>
      </c>
      <c r="M61" s="54" t="s">
        <v>24</v>
      </c>
      <c r="N61" s="104" t="s">
        <v>301</v>
      </c>
    </row>
    <row r="62" spans="1:14" s="103" customFormat="1" ht="24">
      <c r="A62" s="47">
        <v>5</v>
      </c>
      <c r="B62" s="48" t="s">
        <v>158</v>
      </c>
      <c r="C62" s="48" t="s">
        <v>159</v>
      </c>
      <c r="D62" s="48" t="s">
        <v>160</v>
      </c>
      <c r="E62" s="48" t="s">
        <v>121</v>
      </c>
      <c r="F62" s="48" t="s">
        <v>124</v>
      </c>
      <c r="G62" s="50" t="s">
        <v>22</v>
      </c>
      <c r="H62" s="51">
        <v>2</v>
      </c>
      <c r="I62" s="51">
        <v>1</v>
      </c>
      <c r="J62" s="51"/>
      <c r="K62" s="52">
        <v>4</v>
      </c>
      <c r="L62" s="53" t="s">
        <v>23</v>
      </c>
      <c r="M62" s="54" t="s">
        <v>24</v>
      </c>
      <c r="N62" s="104" t="s">
        <v>302</v>
      </c>
    </row>
    <row r="63" spans="1:14" s="103" customFormat="1" ht="24">
      <c r="A63" s="47">
        <v>5</v>
      </c>
      <c r="B63" s="48" t="s">
        <v>161</v>
      </c>
      <c r="C63" s="48" t="s">
        <v>162</v>
      </c>
      <c r="D63" s="48" t="s">
        <v>163</v>
      </c>
      <c r="E63" s="48" t="s">
        <v>125</v>
      </c>
      <c r="F63" s="48" t="s">
        <v>128</v>
      </c>
      <c r="G63" s="50" t="s">
        <v>22</v>
      </c>
      <c r="H63" s="51">
        <v>2</v>
      </c>
      <c r="I63" s="51">
        <v>1</v>
      </c>
      <c r="J63" s="51"/>
      <c r="K63" s="52">
        <v>4</v>
      </c>
      <c r="L63" s="53" t="s">
        <v>23</v>
      </c>
      <c r="M63" s="54" t="s">
        <v>24</v>
      </c>
      <c r="N63" s="104" t="s">
        <v>303</v>
      </c>
    </row>
    <row r="64" spans="1:14" s="103" customFormat="1" ht="12">
      <c r="A64" s="47">
        <v>5</v>
      </c>
      <c r="B64" s="48" t="s">
        <v>164</v>
      </c>
      <c r="C64" s="48" t="s">
        <v>165</v>
      </c>
      <c r="D64" s="48" t="s">
        <v>166</v>
      </c>
      <c r="E64" s="48" t="s">
        <v>132</v>
      </c>
      <c r="F64" s="48" t="s">
        <v>135</v>
      </c>
      <c r="G64" s="75" t="s">
        <v>22</v>
      </c>
      <c r="H64" s="91">
        <v>0</v>
      </c>
      <c r="I64" s="91">
        <v>0</v>
      </c>
      <c r="J64" s="91"/>
      <c r="K64" s="61">
        <v>5</v>
      </c>
      <c r="L64" s="53" t="s">
        <v>29</v>
      </c>
      <c r="M64" s="54" t="s">
        <v>24</v>
      </c>
      <c r="N64" s="48"/>
    </row>
    <row r="65" spans="1:14" s="103" customFormat="1" ht="12">
      <c r="A65" s="47">
        <v>5</v>
      </c>
      <c r="B65" s="48" t="s">
        <v>167</v>
      </c>
      <c r="C65" s="58" t="s">
        <v>168</v>
      </c>
      <c r="D65" s="58" t="s">
        <v>169</v>
      </c>
      <c r="E65" s="59"/>
      <c r="F65" s="92" t="s">
        <v>47</v>
      </c>
      <c r="G65" s="60" t="s">
        <v>22</v>
      </c>
      <c r="H65" s="93"/>
      <c r="I65" s="94"/>
      <c r="J65" s="91">
        <v>40</v>
      </c>
      <c r="K65" s="61">
        <v>0</v>
      </c>
      <c r="L65" s="63" t="s">
        <v>279</v>
      </c>
      <c r="M65" s="63" t="s">
        <v>24</v>
      </c>
      <c r="N65" s="48"/>
    </row>
    <row r="66" spans="1:14" s="103" customFormat="1" ht="24">
      <c r="A66" s="47">
        <v>5</v>
      </c>
      <c r="B66" s="48"/>
      <c r="C66" s="48" t="s">
        <v>52</v>
      </c>
      <c r="D66" s="48"/>
      <c r="E66" s="48"/>
      <c r="F66" s="48"/>
      <c r="G66" s="75"/>
      <c r="H66" s="51">
        <v>1</v>
      </c>
      <c r="I66" s="51">
        <v>0</v>
      </c>
      <c r="J66" s="51"/>
      <c r="K66" s="52">
        <v>2</v>
      </c>
      <c r="L66" s="65"/>
      <c r="M66" s="54" t="s">
        <v>53</v>
      </c>
      <c r="N66" s="48"/>
    </row>
    <row r="67" spans="1:14" s="103" customFormat="1" ht="12">
      <c r="A67" s="181" t="s">
        <v>0</v>
      </c>
      <c r="B67" s="182"/>
      <c r="C67" s="182"/>
      <c r="D67" s="48"/>
      <c r="E67" s="48"/>
      <c r="F67" s="48"/>
      <c r="G67" s="75"/>
      <c r="H67" s="91"/>
      <c r="I67" s="91"/>
      <c r="J67" s="91"/>
      <c r="K67" s="61"/>
      <c r="L67" s="54"/>
      <c r="M67" s="54"/>
      <c r="N67" s="48"/>
    </row>
    <row r="68" spans="1:14" s="103" customFormat="1" ht="12">
      <c r="A68" s="47">
        <v>5</v>
      </c>
      <c r="B68" s="48" t="s">
        <v>170</v>
      </c>
      <c r="C68" s="48" t="s">
        <v>171</v>
      </c>
      <c r="D68" s="48" t="s">
        <v>172</v>
      </c>
      <c r="E68" s="48" t="s">
        <v>129</v>
      </c>
      <c r="F68" s="48" t="s">
        <v>216</v>
      </c>
      <c r="G68" s="75" t="s">
        <v>22</v>
      </c>
      <c r="H68" s="91">
        <v>2</v>
      </c>
      <c r="I68" s="91">
        <v>2</v>
      </c>
      <c r="J68" s="77"/>
      <c r="K68" s="62">
        <v>4</v>
      </c>
      <c r="L68" s="54" t="s">
        <v>29</v>
      </c>
      <c r="M68" s="54" t="s">
        <v>147</v>
      </c>
      <c r="N68" s="48"/>
    </row>
    <row r="69" spans="1:14" s="103" customFormat="1" ht="24">
      <c r="A69" s="47">
        <v>5</v>
      </c>
      <c r="B69" s="48" t="s">
        <v>173</v>
      </c>
      <c r="C69" s="48" t="s">
        <v>290</v>
      </c>
      <c r="D69" s="48" t="s">
        <v>174</v>
      </c>
      <c r="E69" s="49"/>
      <c r="F69" s="48" t="s">
        <v>63</v>
      </c>
      <c r="G69" s="75" t="s">
        <v>22</v>
      </c>
      <c r="H69" s="91">
        <v>1</v>
      </c>
      <c r="I69" s="91">
        <v>2</v>
      </c>
      <c r="J69" s="77"/>
      <c r="K69" s="62">
        <v>3</v>
      </c>
      <c r="L69" s="54" t="s">
        <v>29</v>
      </c>
      <c r="M69" s="54" t="s">
        <v>147</v>
      </c>
      <c r="N69" s="48"/>
    </row>
    <row r="70" spans="1:14" s="103" customFormat="1" ht="12">
      <c r="A70" s="122"/>
      <c r="B70" s="67"/>
      <c r="C70" s="67"/>
      <c r="D70" s="67"/>
      <c r="E70" s="85"/>
      <c r="F70" s="67"/>
      <c r="G70" s="67"/>
      <c r="H70" s="95">
        <f>SUM(H59:H69)</f>
        <v>13</v>
      </c>
      <c r="I70" s="95">
        <f>SUM(I59:I69)</f>
        <v>10</v>
      </c>
      <c r="J70" s="68">
        <f>SUM(J59:J69)</f>
        <v>40</v>
      </c>
      <c r="K70" s="68">
        <f>SUM(K59:K69)</f>
        <v>33</v>
      </c>
      <c r="L70" s="70"/>
      <c r="M70" s="70"/>
      <c r="N70" s="166"/>
    </row>
    <row r="71" spans="1:14" s="103" customFormat="1" ht="24">
      <c r="A71" s="84"/>
      <c r="B71" s="67"/>
      <c r="C71" s="67"/>
      <c r="D71" s="67"/>
      <c r="E71" s="85"/>
      <c r="F71" s="67"/>
      <c r="G71" s="72" t="s">
        <v>57</v>
      </c>
      <c r="H71" s="73">
        <f>SUM(H70:I70)*14</f>
        <v>322</v>
      </c>
      <c r="I71" s="67"/>
      <c r="J71" s="73">
        <f>SUM(J70)</f>
        <v>40</v>
      </c>
      <c r="K71" s="68"/>
      <c r="L71" s="70"/>
      <c r="M71" s="70"/>
      <c r="N71" s="166"/>
    </row>
    <row r="72" spans="1:14" s="103" customFormat="1" ht="12">
      <c r="A72" s="134">
        <v>6</v>
      </c>
      <c r="B72" s="135" t="s">
        <v>175</v>
      </c>
      <c r="C72" s="135" t="s">
        <v>176</v>
      </c>
      <c r="D72" s="135" t="s">
        <v>177</v>
      </c>
      <c r="E72" s="154" t="s">
        <v>156</v>
      </c>
      <c r="F72" s="135" t="s">
        <v>135</v>
      </c>
      <c r="G72" s="137" t="s">
        <v>22</v>
      </c>
      <c r="H72" s="145">
        <v>2</v>
      </c>
      <c r="I72" s="145">
        <v>1</v>
      </c>
      <c r="J72" s="145"/>
      <c r="K72" s="153">
        <v>3</v>
      </c>
      <c r="L72" s="141" t="s">
        <v>23</v>
      </c>
      <c r="M72" s="141" t="s">
        <v>24</v>
      </c>
      <c r="N72" s="135" t="s">
        <v>264</v>
      </c>
    </row>
    <row r="73" spans="1:14" s="103" customFormat="1" ht="24">
      <c r="A73" s="134">
        <v>6</v>
      </c>
      <c r="B73" s="135" t="s">
        <v>178</v>
      </c>
      <c r="C73" s="135" t="s">
        <v>179</v>
      </c>
      <c r="D73" s="155" t="s">
        <v>180</v>
      </c>
      <c r="E73" s="155" t="s">
        <v>136</v>
      </c>
      <c r="F73" s="156" t="s">
        <v>306</v>
      </c>
      <c r="G73" s="137" t="s">
        <v>91</v>
      </c>
      <c r="H73" s="137">
        <v>1</v>
      </c>
      <c r="I73" s="137">
        <v>1</v>
      </c>
      <c r="J73" s="137"/>
      <c r="K73" s="137">
        <v>3</v>
      </c>
      <c r="L73" s="137" t="s">
        <v>23</v>
      </c>
      <c r="M73" s="137" t="s">
        <v>24</v>
      </c>
      <c r="N73" s="135"/>
    </row>
    <row r="74" spans="1:14" s="103" customFormat="1" ht="12">
      <c r="A74" s="134">
        <v>6</v>
      </c>
      <c r="B74" s="135" t="s">
        <v>227</v>
      </c>
      <c r="C74" s="135" t="s">
        <v>182</v>
      </c>
      <c r="D74" s="135" t="s">
        <v>183</v>
      </c>
      <c r="E74" s="135"/>
      <c r="F74" s="135" t="s">
        <v>232</v>
      </c>
      <c r="G74" s="137" t="s">
        <v>91</v>
      </c>
      <c r="H74" s="137">
        <v>0</v>
      </c>
      <c r="I74" s="138">
        <v>2</v>
      </c>
      <c r="J74" s="145"/>
      <c r="K74" s="153">
        <v>3</v>
      </c>
      <c r="L74" s="140" t="s">
        <v>29</v>
      </c>
      <c r="M74" s="141" t="s">
        <v>24</v>
      </c>
      <c r="N74" s="135" t="s">
        <v>265</v>
      </c>
    </row>
    <row r="75" spans="1:14" s="103" customFormat="1" ht="12">
      <c r="A75" s="134">
        <v>6</v>
      </c>
      <c r="B75" s="135" t="s">
        <v>181</v>
      </c>
      <c r="C75" s="151" t="s">
        <v>100</v>
      </c>
      <c r="D75" s="135" t="s">
        <v>101</v>
      </c>
      <c r="E75" s="135"/>
      <c r="F75" s="135" t="s">
        <v>135</v>
      </c>
      <c r="G75" s="137" t="s">
        <v>22</v>
      </c>
      <c r="H75" s="137">
        <v>1</v>
      </c>
      <c r="I75" s="137">
        <v>1</v>
      </c>
      <c r="J75" s="137"/>
      <c r="K75" s="137">
        <v>3</v>
      </c>
      <c r="L75" s="137" t="s">
        <v>29</v>
      </c>
      <c r="M75" s="137" t="s">
        <v>24</v>
      </c>
      <c r="N75" s="135"/>
    </row>
    <row r="76" spans="1:14" s="103" customFormat="1" ht="12">
      <c r="A76" s="134">
        <v>6</v>
      </c>
      <c r="B76" s="135" t="s">
        <v>186</v>
      </c>
      <c r="C76" s="135" t="s">
        <v>187</v>
      </c>
      <c r="D76" s="135" t="s">
        <v>188</v>
      </c>
      <c r="E76" s="157"/>
      <c r="F76" s="135" t="s">
        <v>98</v>
      </c>
      <c r="G76" s="137" t="s">
        <v>22</v>
      </c>
      <c r="H76" s="137">
        <v>2</v>
      </c>
      <c r="I76" s="145">
        <v>1</v>
      </c>
      <c r="J76" s="145"/>
      <c r="K76" s="153">
        <v>3</v>
      </c>
      <c r="L76" s="141" t="s">
        <v>29</v>
      </c>
      <c r="M76" s="141" t="s">
        <v>24</v>
      </c>
      <c r="N76" s="135" t="s">
        <v>267</v>
      </c>
    </row>
    <row r="77" spans="1:14" s="103" customFormat="1" ht="12">
      <c r="A77" s="134">
        <v>6</v>
      </c>
      <c r="B77" s="135" t="s">
        <v>184</v>
      </c>
      <c r="C77" s="135" t="s">
        <v>189</v>
      </c>
      <c r="D77" s="135" t="s">
        <v>190</v>
      </c>
      <c r="E77" s="135" t="s">
        <v>164</v>
      </c>
      <c r="F77" s="135" t="s">
        <v>135</v>
      </c>
      <c r="G77" s="137" t="s">
        <v>22</v>
      </c>
      <c r="H77" s="137">
        <v>0</v>
      </c>
      <c r="I77" s="138">
        <v>0</v>
      </c>
      <c r="J77" s="145"/>
      <c r="K77" s="153">
        <v>7</v>
      </c>
      <c r="L77" s="141" t="s">
        <v>29</v>
      </c>
      <c r="M77" s="141" t="s">
        <v>24</v>
      </c>
      <c r="N77" s="135"/>
    </row>
    <row r="78" spans="1:14" s="103" customFormat="1" ht="12">
      <c r="A78" s="177" t="s">
        <v>0</v>
      </c>
      <c r="B78" s="178"/>
      <c r="C78" s="178"/>
      <c r="D78" s="135"/>
      <c r="E78" s="135"/>
      <c r="F78" s="135"/>
      <c r="G78" s="137"/>
      <c r="H78" s="137"/>
      <c r="I78" s="138"/>
      <c r="J78" s="145"/>
      <c r="K78" s="153"/>
      <c r="L78" s="141"/>
      <c r="M78" s="141"/>
      <c r="N78" s="135"/>
    </row>
    <row r="79" spans="1:14" s="103" customFormat="1" ht="24">
      <c r="A79" s="150">
        <v>6</v>
      </c>
      <c r="B79" s="135" t="s">
        <v>194</v>
      </c>
      <c r="C79" s="135" t="s">
        <v>241</v>
      </c>
      <c r="D79" s="135" t="s">
        <v>240</v>
      </c>
      <c r="E79" s="136" t="s">
        <v>18</v>
      </c>
      <c r="F79" s="135" t="s">
        <v>63</v>
      </c>
      <c r="G79" s="137" t="s">
        <v>22</v>
      </c>
      <c r="H79" s="137">
        <v>1</v>
      </c>
      <c r="I79" s="145">
        <v>2</v>
      </c>
      <c r="J79" s="145"/>
      <c r="K79" s="153">
        <v>3</v>
      </c>
      <c r="L79" s="141" t="s">
        <v>29</v>
      </c>
      <c r="M79" s="141" t="s">
        <v>147</v>
      </c>
      <c r="N79" s="135"/>
    </row>
    <row r="80" spans="1:14" s="103" customFormat="1" ht="12">
      <c r="A80" s="134">
        <v>6</v>
      </c>
      <c r="B80" s="135" t="s">
        <v>197</v>
      </c>
      <c r="C80" s="135" t="s">
        <v>195</v>
      </c>
      <c r="D80" s="135" t="s">
        <v>196</v>
      </c>
      <c r="E80" s="136" t="s">
        <v>158</v>
      </c>
      <c r="F80" s="135" t="s">
        <v>124</v>
      </c>
      <c r="G80" s="137" t="s">
        <v>22</v>
      </c>
      <c r="H80" s="137">
        <v>2</v>
      </c>
      <c r="I80" s="145">
        <v>1</v>
      </c>
      <c r="J80" s="145"/>
      <c r="K80" s="153">
        <v>4</v>
      </c>
      <c r="L80" s="141" t="s">
        <v>23</v>
      </c>
      <c r="M80" s="141" t="s">
        <v>147</v>
      </c>
      <c r="N80" s="135"/>
    </row>
    <row r="81" spans="1:14" s="103" customFormat="1" ht="12">
      <c r="A81" s="134">
        <v>6</v>
      </c>
      <c r="B81" s="135" t="s">
        <v>222</v>
      </c>
      <c r="C81" s="135" t="s">
        <v>198</v>
      </c>
      <c r="D81" s="135" t="s">
        <v>199</v>
      </c>
      <c r="E81" s="136" t="s">
        <v>154</v>
      </c>
      <c r="F81" s="135" t="s">
        <v>63</v>
      </c>
      <c r="G81" s="137" t="s">
        <v>22</v>
      </c>
      <c r="H81" s="137">
        <v>1</v>
      </c>
      <c r="I81" s="145">
        <v>1</v>
      </c>
      <c r="J81" s="145"/>
      <c r="K81" s="153">
        <v>3</v>
      </c>
      <c r="L81" s="141" t="s">
        <v>23</v>
      </c>
      <c r="M81" s="141" t="s">
        <v>147</v>
      </c>
      <c r="N81" s="135"/>
    </row>
    <row r="82" spans="1:14" s="103" customFormat="1" ht="12">
      <c r="A82" s="123"/>
      <c r="B82" s="67"/>
      <c r="C82" s="67"/>
      <c r="D82" s="67"/>
      <c r="E82" s="85"/>
      <c r="F82" s="67"/>
      <c r="G82" s="67"/>
      <c r="H82" s="69">
        <f>SUM(H72:H81)</f>
        <v>10</v>
      </c>
      <c r="I82" s="69">
        <f>SUM(I72:I81)</f>
        <v>10</v>
      </c>
      <c r="J82" s="70"/>
      <c r="K82" s="69">
        <f>SUM(K72:K81)</f>
        <v>32</v>
      </c>
      <c r="L82" s="70"/>
      <c r="M82" s="70"/>
      <c r="N82" s="67"/>
    </row>
    <row r="83" spans="1:14" s="103" customFormat="1" ht="24">
      <c r="A83" s="66"/>
      <c r="B83" s="67"/>
      <c r="C83" s="67"/>
      <c r="D83" s="67"/>
      <c r="E83" s="85"/>
      <c r="F83" s="67"/>
      <c r="G83" s="72" t="s">
        <v>57</v>
      </c>
      <c r="H83" s="73">
        <f>SUM(H82:I82)*14</f>
        <v>280</v>
      </c>
      <c r="I83" s="67"/>
      <c r="J83" s="73">
        <f>SUM(J82)</f>
        <v>0</v>
      </c>
      <c r="K83" s="68"/>
      <c r="L83" s="70"/>
      <c r="M83" s="70"/>
      <c r="N83" s="67"/>
    </row>
    <row r="84" spans="1:14" s="103" customFormat="1" ht="12">
      <c r="A84" s="47">
        <v>7</v>
      </c>
      <c r="B84" s="48" t="s">
        <v>200</v>
      </c>
      <c r="C84" s="48" t="s">
        <v>201</v>
      </c>
      <c r="D84" s="48" t="s">
        <v>233</v>
      </c>
      <c r="E84" s="49"/>
      <c r="F84" s="48" t="s">
        <v>128</v>
      </c>
      <c r="G84" s="50" t="s">
        <v>22</v>
      </c>
      <c r="H84" s="77"/>
      <c r="I84" s="77"/>
      <c r="J84" s="77">
        <v>560</v>
      </c>
      <c r="K84" s="62">
        <v>30</v>
      </c>
      <c r="L84" s="77" t="s">
        <v>29</v>
      </c>
      <c r="M84" s="54" t="s">
        <v>24</v>
      </c>
      <c r="N84" s="48" t="s">
        <v>266</v>
      </c>
    </row>
    <row r="85" spans="1:14" s="133" customFormat="1" ht="12">
      <c r="A85" s="98"/>
      <c r="B85" s="67"/>
      <c r="C85" s="67"/>
      <c r="D85" s="67"/>
      <c r="E85" s="85"/>
      <c r="F85" s="67"/>
      <c r="G85" s="67"/>
      <c r="H85" s="68">
        <f>SUM(H84)</f>
        <v>0</v>
      </c>
      <c r="I85" s="68">
        <f>SUM(I84)</f>
        <v>0</v>
      </c>
      <c r="J85" s="68">
        <f>SUM(J84)</f>
        <v>560</v>
      </c>
      <c r="K85" s="68">
        <f>SUM(K84)</f>
        <v>30</v>
      </c>
      <c r="L85" s="70"/>
      <c r="M85" s="70"/>
      <c r="N85" s="124"/>
    </row>
    <row r="86" spans="1:14" s="133" customFormat="1" ht="24">
      <c r="A86" s="100"/>
      <c r="B86" s="67"/>
      <c r="C86" s="67"/>
      <c r="D86" s="67"/>
      <c r="E86" s="85"/>
      <c r="F86" s="67"/>
      <c r="G86" s="72" t="s">
        <v>57</v>
      </c>
      <c r="H86" s="174">
        <f>SUM(H85:I85)*14</f>
        <v>0</v>
      </c>
      <c r="I86" s="175"/>
      <c r="J86" s="73">
        <f>SUM(J85)</f>
        <v>560</v>
      </c>
      <c r="K86" s="68"/>
      <c r="L86" s="70"/>
      <c r="M86" s="70"/>
      <c r="N86" s="124"/>
    </row>
    <row r="87" spans="1:14" s="103" customFormat="1" ht="12">
      <c r="A87" s="101" t="s">
        <v>202</v>
      </c>
      <c r="B87" s="48"/>
      <c r="C87" s="48"/>
      <c r="D87" s="48"/>
      <c r="E87" s="49"/>
      <c r="F87" s="48"/>
      <c r="G87" s="48"/>
      <c r="H87" s="77"/>
      <c r="I87" s="77"/>
      <c r="J87" s="77"/>
      <c r="K87" s="62"/>
      <c r="L87" s="54"/>
      <c r="M87" s="54"/>
      <c r="N87" s="48"/>
    </row>
    <row r="88" spans="1:14" s="103" customFormat="1" ht="12">
      <c r="A88" s="158">
        <v>4</v>
      </c>
      <c r="B88" s="159" t="s">
        <v>223</v>
      </c>
      <c r="C88" s="160" t="s">
        <v>268</v>
      </c>
      <c r="D88" s="159" t="s">
        <v>119</v>
      </c>
      <c r="E88" s="159"/>
      <c r="F88" s="159" t="s">
        <v>114</v>
      </c>
      <c r="G88" s="161" t="s">
        <v>22</v>
      </c>
      <c r="H88" s="161">
        <v>2</v>
      </c>
      <c r="I88" s="161">
        <v>1</v>
      </c>
      <c r="J88" s="161"/>
      <c r="K88" s="161">
        <v>5</v>
      </c>
      <c r="L88" s="161" t="s">
        <v>120</v>
      </c>
      <c r="M88" s="161" t="s">
        <v>147</v>
      </c>
      <c r="N88" s="167" t="s">
        <v>118</v>
      </c>
    </row>
    <row r="89" spans="1:14" s="103" customFormat="1" ht="12">
      <c r="A89" s="158">
        <v>4</v>
      </c>
      <c r="B89" s="159" t="s">
        <v>224</v>
      </c>
      <c r="C89" s="160" t="s">
        <v>269</v>
      </c>
      <c r="D89" s="159" t="s">
        <v>123</v>
      </c>
      <c r="E89" s="159"/>
      <c r="F89" s="159" t="s">
        <v>124</v>
      </c>
      <c r="G89" s="161" t="s">
        <v>22</v>
      </c>
      <c r="H89" s="161">
        <v>2</v>
      </c>
      <c r="I89" s="161">
        <v>1</v>
      </c>
      <c r="J89" s="161"/>
      <c r="K89" s="161">
        <v>5</v>
      </c>
      <c r="L89" s="161" t="s">
        <v>29</v>
      </c>
      <c r="M89" s="161" t="s">
        <v>147</v>
      </c>
      <c r="N89" s="167" t="s">
        <v>121</v>
      </c>
    </row>
    <row r="90" spans="1:14" s="103" customFormat="1" ht="12">
      <c r="A90" s="158">
        <v>4</v>
      </c>
      <c r="B90" s="159" t="s">
        <v>225</v>
      </c>
      <c r="C90" s="160" t="s">
        <v>270</v>
      </c>
      <c r="D90" s="159" t="s">
        <v>127</v>
      </c>
      <c r="E90" s="159"/>
      <c r="F90" s="159" t="s">
        <v>128</v>
      </c>
      <c r="G90" s="161" t="s">
        <v>22</v>
      </c>
      <c r="H90" s="161">
        <v>2</v>
      </c>
      <c r="I90" s="161">
        <v>1</v>
      </c>
      <c r="J90" s="161"/>
      <c r="K90" s="161">
        <v>5</v>
      </c>
      <c r="L90" s="161" t="s">
        <v>29</v>
      </c>
      <c r="M90" s="161" t="s">
        <v>147</v>
      </c>
      <c r="N90" s="167" t="s">
        <v>125</v>
      </c>
    </row>
    <row r="91" spans="1:14" s="103" customFormat="1" ht="12">
      <c r="A91" s="158">
        <v>5</v>
      </c>
      <c r="B91" s="159" t="s">
        <v>274</v>
      </c>
      <c r="C91" s="160" t="s">
        <v>282</v>
      </c>
      <c r="D91" s="159" t="s">
        <v>157</v>
      </c>
      <c r="E91" s="159"/>
      <c r="F91" s="159" t="s">
        <v>135</v>
      </c>
      <c r="G91" s="161" t="s">
        <v>22</v>
      </c>
      <c r="H91" s="161">
        <v>2</v>
      </c>
      <c r="I91" s="161">
        <v>1</v>
      </c>
      <c r="J91" s="161"/>
      <c r="K91" s="161">
        <v>5</v>
      </c>
      <c r="L91" s="161" t="s">
        <v>23</v>
      </c>
      <c r="M91" s="161" t="s">
        <v>147</v>
      </c>
      <c r="N91" s="167" t="s">
        <v>156</v>
      </c>
    </row>
    <row r="92" spans="1:14" s="103" customFormat="1" ht="12">
      <c r="A92" s="158">
        <v>6</v>
      </c>
      <c r="B92" s="159" t="s">
        <v>275</v>
      </c>
      <c r="C92" s="160" t="s">
        <v>271</v>
      </c>
      <c r="D92" s="159" t="s">
        <v>188</v>
      </c>
      <c r="E92" s="159"/>
      <c r="F92" s="159" t="s">
        <v>98</v>
      </c>
      <c r="G92" s="161" t="s">
        <v>22</v>
      </c>
      <c r="H92" s="161">
        <v>2</v>
      </c>
      <c r="I92" s="161">
        <v>1</v>
      </c>
      <c r="J92" s="161"/>
      <c r="K92" s="161">
        <v>4</v>
      </c>
      <c r="L92" s="161" t="s">
        <v>29</v>
      </c>
      <c r="M92" s="161" t="s">
        <v>147</v>
      </c>
      <c r="N92" s="167" t="s">
        <v>186</v>
      </c>
    </row>
    <row r="93" spans="1:14" s="103" customFormat="1" ht="12">
      <c r="A93" s="101" t="s">
        <v>239</v>
      </c>
      <c r="D93" s="104"/>
      <c r="F93" s="105"/>
      <c r="H93" s="87"/>
      <c r="I93" s="106"/>
      <c r="J93" s="106"/>
      <c r="K93" s="106"/>
      <c r="L93" s="107"/>
      <c r="M93" s="87"/>
      <c r="N93" s="110"/>
    </row>
    <row r="94" spans="1:14" s="103" customFormat="1" ht="12">
      <c r="A94" s="57">
        <v>1</v>
      </c>
      <c r="B94" s="109" t="s">
        <v>280</v>
      </c>
      <c r="C94" s="104" t="s">
        <v>203</v>
      </c>
      <c r="D94" s="104" t="s">
        <v>272</v>
      </c>
      <c r="F94" s="104" t="s">
        <v>21</v>
      </c>
      <c r="G94" s="110" t="s">
        <v>22</v>
      </c>
      <c r="H94" s="110">
        <v>1</v>
      </c>
      <c r="I94" s="106">
        <v>1</v>
      </c>
      <c r="J94" s="106"/>
      <c r="K94" s="88">
        <v>0</v>
      </c>
      <c r="L94" s="88" t="s">
        <v>279</v>
      </c>
      <c r="M94" s="56" t="s">
        <v>147</v>
      </c>
      <c r="N94" s="110"/>
    </row>
    <row r="95" spans="1:14" s="103" customFormat="1" ht="12">
      <c r="A95" s="57">
        <v>1</v>
      </c>
      <c r="B95" s="109" t="s">
        <v>281</v>
      </c>
      <c r="C95" s="104" t="s">
        <v>204</v>
      </c>
      <c r="D95" s="104" t="s">
        <v>273</v>
      </c>
      <c r="F95" s="105" t="s">
        <v>230</v>
      </c>
      <c r="G95" s="110" t="s">
        <v>22</v>
      </c>
      <c r="H95" s="106">
        <v>1</v>
      </c>
      <c r="I95" s="106">
        <v>1</v>
      </c>
      <c r="J95" s="106"/>
      <c r="K95" s="88">
        <v>0</v>
      </c>
      <c r="L95" s="88" t="s">
        <v>279</v>
      </c>
      <c r="M95" s="56" t="s">
        <v>147</v>
      </c>
      <c r="N95" s="110"/>
    </row>
    <row r="96" spans="1:14" s="103" customFormat="1" ht="12">
      <c r="A96" s="125"/>
      <c r="C96" s="104"/>
      <c r="D96" s="104"/>
      <c r="I96" s="106"/>
      <c r="J96" s="106"/>
      <c r="K96" s="107"/>
      <c r="L96" s="87"/>
      <c r="M96" s="87"/>
      <c r="N96" s="104"/>
    </row>
    <row r="97" spans="1:14" s="103" customFormat="1" ht="12">
      <c r="A97" s="125"/>
      <c r="C97" s="104"/>
      <c r="D97" s="104"/>
      <c r="H97" s="106"/>
      <c r="I97" s="106"/>
      <c r="J97" s="106"/>
      <c r="K97" s="107"/>
      <c r="L97" s="87"/>
      <c r="M97" s="87"/>
      <c r="N97" s="104"/>
    </row>
    <row r="98" spans="1:14" s="103" customFormat="1" ht="12">
      <c r="A98" s="125"/>
      <c r="C98" s="104"/>
      <c r="D98" s="104"/>
      <c r="H98" s="106"/>
      <c r="I98" s="106"/>
      <c r="J98" s="106"/>
      <c r="K98" s="107"/>
      <c r="L98" s="87"/>
      <c r="M98" s="87"/>
      <c r="N98" s="104"/>
    </row>
    <row r="99" spans="1:14" s="103" customFormat="1" ht="12">
      <c r="A99" s="125"/>
      <c r="C99" s="104"/>
      <c r="H99" s="106"/>
      <c r="I99" s="106"/>
      <c r="J99" s="106"/>
      <c r="K99" s="107"/>
      <c r="L99" s="87"/>
      <c r="M99" s="87"/>
      <c r="N99" s="104"/>
    </row>
    <row r="100" spans="1:14" s="127" customFormat="1" ht="12">
      <c r="A100" s="126"/>
      <c r="C100" s="128"/>
      <c r="H100" s="129"/>
      <c r="I100" s="129"/>
      <c r="J100" s="129"/>
      <c r="K100" s="130"/>
      <c r="L100" s="131"/>
      <c r="M100" s="131"/>
      <c r="N100" s="128"/>
    </row>
  </sheetData>
  <mergeCells count="21">
    <mergeCell ref="A78:C78"/>
    <mergeCell ref="H86:I86"/>
    <mergeCell ref="H33:I33"/>
    <mergeCell ref="A67:C67"/>
    <mergeCell ref="A7:A8"/>
    <mergeCell ref="E7:E8"/>
    <mergeCell ref="G7:G8"/>
    <mergeCell ref="H58:I58"/>
    <mergeCell ref="A54:C54"/>
    <mergeCell ref="H20:I20"/>
    <mergeCell ref="H45:I45"/>
    <mergeCell ref="B7:B8"/>
    <mergeCell ref="N7:N8"/>
    <mergeCell ref="D7:D8"/>
    <mergeCell ref="C7:C8"/>
    <mergeCell ref="M7:M8"/>
    <mergeCell ref="F7:F8"/>
    <mergeCell ref="H7:I7"/>
    <mergeCell ref="L7:L8"/>
    <mergeCell ref="K7:K8"/>
    <mergeCell ref="J7:J8"/>
  </mergeCells>
  <phoneticPr fontId="13" type="noConversion"/>
  <printOptions horizontalCentered="1" headings="1" gridLines="1"/>
  <pageMargins left="0.25" right="0.25" top="0.75" bottom="0.75" header="0.3" footer="0.3"/>
  <pageSetup paperSize="9" scale="75" orientation="landscape" cellComments="atEnd" r:id="rId1"/>
  <headerFooter>
    <oddHeader xml:space="preserve">&amp;C2017. június 21.
</oddHeader>
    <oddFooter>&amp;CE = előadás, Gy = gyakorlat, Félévi követelmény: G = gyak.jegy, K = kollokvium, MAI = minősített aláÍrás, AI = aláírás
Tantárgy típusa: A = kötelező, B = kötelezően választható/szakirány/specializáció, C = szabadon választható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4</vt:i4>
      </vt:variant>
    </vt:vector>
  </HeadingPairs>
  <TitlesOfParts>
    <vt:vector size="6" baseType="lpstr">
      <vt:lpstr>BMM 2017 Integrált mg.techn.s.</vt:lpstr>
      <vt:lpstr>BMM 2017 Ökológiai gazd. spec. </vt:lpstr>
      <vt:lpstr>'BMM 2017 Integrált mg.techn.s.'!Nyomtatási_cím</vt:lpstr>
      <vt:lpstr>'BMM 2017 Ökológiai gazd. spec. '!Nyomtatási_cím</vt:lpstr>
      <vt:lpstr>'BMM 2017 Integrált mg.techn.s.'!Nyomtatási_terület</vt:lpstr>
      <vt:lpstr>'BMM 2017 Ökológiai gazd. spec. '!Nyomtatási_terület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Erdos.Judit</cp:lastModifiedBy>
  <cp:revision/>
  <cp:lastPrinted>2017-06-24T14:35:57Z</cp:lastPrinted>
  <dcterms:created xsi:type="dcterms:W3CDTF">2016-09-01T14:49:18Z</dcterms:created>
  <dcterms:modified xsi:type="dcterms:W3CDTF">2019-05-31T09:13:32Z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