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85"/>
  </bookViews>
  <sheets>
    <sheet name="kepalkotas" sheetId="4" r:id="rId1"/>
  </sheets>
  <definedNames>
    <definedName name="_xlnm.Print_Area" localSheetId="0">kepalkotas!$A$1:$N$69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4" i="4"/>
  <c r="I54"/>
  <c r="H54"/>
  <c r="K54"/>
  <c r="K44"/>
  <c r="I44"/>
  <c r="H44"/>
  <c r="J35"/>
  <c r="K35"/>
  <c r="I35"/>
  <c r="H35"/>
  <c r="K62" l="1"/>
  <c r="J62"/>
  <c r="J63" s="1"/>
  <c r="I62"/>
  <c r="H62"/>
  <c r="J55"/>
  <c r="J17"/>
  <c r="J18" s="1"/>
  <c r="J27"/>
  <c r="J28" s="1"/>
  <c r="J36"/>
  <c r="J44"/>
  <c r="J45" s="1"/>
  <c r="K27"/>
  <c r="I27"/>
  <c r="H27"/>
  <c r="K17"/>
  <c r="I17"/>
  <c r="H17"/>
  <c r="H18" l="1"/>
  <c r="H63"/>
  <c r="H55"/>
  <c r="H45"/>
  <c r="H36"/>
  <c r="N3"/>
  <c r="H28"/>
  <c r="M3" l="1"/>
</calcChain>
</file>

<file path=xl/sharedStrings.xml><?xml version="1.0" encoding="utf-8"?>
<sst xmlns="http://schemas.openxmlformats.org/spreadsheetml/2006/main" count="405" uniqueCount="207">
  <si>
    <t>Szak megnevezése: Képalkotás alapképzési szak</t>
  </si>
  <si>
    <t>Szakfelelős:  Dr. Jankáné dr. Puskás Bernadett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</si>
  <si>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</si>
  <si>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</si>
  <si>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</si>
  <si>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</si>
  <si>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</si>
  <si>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</si>
  <si>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</si>
  <si>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</si>
  <si>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</si>
  <si>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</si>
  <si>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</si>
  <si>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</si>
  <si>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</si>
  <si>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</si>
  <si>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</si>
  <si>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</si>
  <si>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BAI0049</t>
  </si>
  <si>
    <t>Művészettörténeti alapismeretek</t>
  </si>
  <si>
    <t>Art of History</t>
  </si>
  <si>
    <t>Dr. Jankáné dr. Puskás Bernadett</t>
  </si>
  <si>
    <t>VKI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</si>
  <si>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</si>
  <si>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</si>
  <si>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</si>
  <si>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</si>
  <si>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</si>
  <si>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</si>
  <si>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</si>
  <si>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</si>
  <si>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BAI0002</t>
  </si>
  <si>
    <t>Környezet és ember</t>
  </si>
  <si>
    <t>Environment and Human</t>
  </si>
  <si>
    <t>Dr. Kiss Ferenc</t>
  </si>
  <si>
    <t>KOI</t>
  </si>
  <si>
    <t>Rajzi stúdium I.</t>
  </si>
  <si>
    <t>Drawing studies I.</t>
  </si>
  <si>
    <t>Lukács Gábor</t>
  </si>
  <si>
    <t>KAB1000</t>
  </si>
  <si>
    <t>Ábrázoló geometria I.</t>
  </si>
  <si>
    <t>Descriptive geometry I.</t>
  </si>
  <si>
    <t>Dr. Szepessy Béla István</t>
  </si>
  <si>
    <t>Vizuális kommunikáció I.</t>
  </si>
  <si>
    <t>Visual communication I.</t>
  </si>
  <si>
    <t>KAB 2003</t>
  </si>
  <si>
    <t>Alkotás I.</t>
  </si>
  <si>
    <t>Artistic creation I.</t>
  </si>
  <si>
    <t>Dr. Zielinski Tibor</t>
  </si>
  <si>
    <t>Az intézményi kínálat szerint szabadon választható tantárgy</t>
  </si>
  <si>
    <t>C</t>
  </si>
  <si>
    <t>Féléves óraszám:</t>
  </si>
  <si>
    <t>Művészettörténet II.</t>
  </si>
  <si>
    <t>Art history II.</t>
  </si>
  <si>
    <t>KAB1004</t>
  </si>
  <si>
    <t>Rajzi stúdium II.</t>
  </si>
  <si>
    <t>Drawing studies II.</t>
  </si>
  <si>
    <t>Ábrázoló geometria II.</t>
  </si>
  <si>
    <t>Descriptive geometry II.</t>
  </si>
  <si>
    <t>Vizuális kommunikáció II.</t>
  </si>
  <si>
    <t>Visual communication II.</t>
  </si>
  <si>
    <t>Számítógépes grafika II.</t>
  </si>
  <si>
    <t>Computer graphic II.</t>
  </si>
  <si>
    <t>Alkotás II.</t>
  </si>
  <si>
    <t>Artistic creation II.</t>
  </si>
  <si>
    <t>Művészettörténet III.</t>
  </si>
  <si>
    <t>Art history III.</t>
  </si>
  <si>
    <t>KAB1005</t>
  </si>
  <si>
    <t>Rajzi stúdium III.</t>
  </si>
  <si>
    <t>Drawing studies III.</t>
  </si>
  <si>
    <t>Alkotás III.</t>
  </si>
  <si>
    <t>Artistic creation III.</t>
  </si>
  <si>
    <t>Számítógépes grafika III.</t>
  </si>
  <si>
    <t>Computer graphic III.</t>
  </si>
  <si>
    <t>B</t>
  </si>
  <si>
    <t>Művészettörténet IV.</t>
  </si>
  <si>
    <t>Art history IV.</t>
  </si>
  <si>
    <t>KAB1006</t>
  </si>
  <si>
    <t>Rajzi stúdium IV.</t>
  </si>
  <si>
    <t>Drawing studies IV.</t>
  </si>
  <si>
    <t>Diplomamunka/Szakdolgozat I.</t>
  </si>
  <si>
    <t>Számítógépes grafika IV.</t>
  </si>
  <si>
    <t>Computer graphic IV.</t>
  </si>
  <si>
    <t>Művészettörténet V.</t>
  </si>
  <si>
    <t>Art history V.</t>
  </si>
  <si>
    <t>KAB1007</t>
  </si>
  <si>
    <t>Diplomamunka/Szakdolgozat II.</t>
  </si>
  <si>
    <t>Külső szakmai alkotói gyakorlat</t>
  </si>
  <si>
    <t xml:space="preserve">Outside workshop traniee </t>
  </si>
  <si>
    <t>MAI</t>
  </si>
  <si>
    <t>Számítógépes grafika V.</t>
  </si>
  <si>
    <t>Computer graphic V.</t>
  </si>
  <si>
    <t>Művészettörténet VI.</t>
  </si>
  <si>
    <t>Art history VI.</t>
  </si>
  <si>
    <t>KAB1008</t>
  </si>
  <si>
    <t>Diplomamunka/Szakdolgozat III.</t>
  </si>
  <si>
    <t>Számítógépes grafika VI.</t>
  </si>
  <si>
    <t>Computer graphic VI.</t>
  </si>
  <si>
    <t>BKA2230</t>
  </si>
  <si>
    <t>Idegen nyelven választható tantárgyak</t>
  </si>
  <si>
    <t>BAI0057</t>
  </si>
  <si>
    <t>Marketing (angol)</t>
  </si>
  <si>
    <t>Marketing</t>
  </si>
  <si>
    <t>Dr. Magyar Zoltán</t>
  </si>
  <si>
    <t>GTI</t>
  </si>
  <si>
    <t>BAI0058</t>
  </si>
  <si>
    <t>European Trends in Pedagogy
(English, German, French)</t>
  </si>
  <si>
    <t>Dr. Kiss Kálmán Ervin</t>
  </si>
  <si>
    <t>IOVK</t>
  </si>
  <si>
    <t>BAI0052</t>
  </si>
  <si>
    <t>Business Communication
(English, German, French,
Russian)</t>
  </si>
  <si>
    <t>Fotótörténet és technika</t>
  </si>
  <si>
    <t>Photography History &amp; Techniques</t>
  </si>
  <si>
    <t>BKA1201</t>
  </si>
  <si>
    <t>BKA1102</t>
  </si>
  <si>
    <t>BKA1203</t>
  </si>
  <si>
    <t>BKA1104</t>
  </si>
  <si>
    <t>BKA1205</t>
  </si>
  <si>
    <t>BKA1106</t>
  </si>
  <si>
    <t>BKA1207</t>
  </si>
  <si>
    <t>BKA1108</t>
  </si>
  <si>
    <t>BKA1209</t>
  </si>
  <si>
    <t>BKA1110</t>
  </si>
  <si>
    <t>BKA1211</t>
  </si>
  <si>
    <t>BKA1112</t>
  </si>
  <si>
    <t>BKA1214</t>
  </si>
  <si>
    <t>BKA2215</t>
  </si>
  <si>
    <t>BKA2116</t>
  </si>
  <si>
    <t>BKA2217</t>
  </si>
  <si>
    <t>BKA2118</t>
  </si>
  <si>
    <t>BKA2219</t>
  </si>
  <si>
    <t>BKA2120</t>
  </si>
  <si>
    <t>BKA2221</t>
  </si>
  <si>
    <t>BKA2122</t>
  </si>
  <si>
    <t>BKA2123</t>
  </si>
  <si>
    <t>BKA2224</t>
  </si>
  <si>
    <t>BKA2125</t>
  </si>
  <si>
    <t>BKA2226</t>
  </si>
  <si>
    <t>BKA1213</t>
  </si>
  <si>
    <t>BKA2227</t>
  </si>
  <si>
    <t>BKA2128</t>
  </si>
  <si>
    <t>BKA2229</t>
  </si>
  <si>
    <t>BKA2131</t>
  </si>
  <si>
    <t>BKA2232</t>
  </si>
  <si>
    <t>BKA2133</t>
  </si>
  <si>
    <t>BKA2234</t>
  </si>
  <si>
    <t>BKA2135</t>
  </si>
  <si>
    <t>BKA2236</t>
  </si>
  <si>
    <t>BKA2137</t>
  </si>
  <si>
    <t>1, 3, 5</t>
  </si>
  <si>
    <t>BKA2227 </t>
  </si>
  <si>
    <t>KAB1009</t>
  </si>
  <si>
    <t>KAB1003</t>
  </si>
  <si>
    <t>KAB1020, KAB1010, KAB1011</t>
  </si>
  <si>
    <t>KAB1009, KAB1012</t>
  </si>
  <si>
    <t>KAB1013</t>
  </si>
  <si>
    <t>KAB1021</t>
  </si>
  <si>
    <t>KAB1001</t>
  </si>
  <si>
    <t>KAB1002</t>
  </si>
  <si>
    <t>KAB1015</t>
  </si>
  <si>
    <t>KAB2005</t>
  </si>
  <si>
    <t>KAB2007</t>
  </si>
  <si>
    <t>KAB2101</t>
  </si>
  <si>
    <t>KAB2006</t>
  </si>
  <si>
    <t>KAB1016</t>
  </si>
  <si>
    <t>KAB1014</t>
  </si>
  <si>
    <t>KAB2104</t>
  </si>
  <si>
    <t>KAB2103</t>
  </si>
  <si>
    <t>KAB2105</t>
  </si>
  <si>
    <t>KAB2102</t>
  </si>
  <si>
    <t>Európai trendek a nevelésben (angol-német-francia)</t>
  </si>
  <si>
    <t>Üzleti kommunikáció (angol-német-francia-orosz)</t>
  </si>
  <si>
    <t>Konczné dr. Nagy Zsuzsanna Julianna</t>
  </si>
  <si>
    <t>Thesis I.</t>
  </si>
  <si>
    <t>Thesis II.</t>
  </si>
  <si>
    <t>Thesis III.</t>
  </si>
  <si>
    <t>Festészeti és grafikai alapozó gyakorlat</t>
  </si>
  <si>
    <t xml:space="preserve">Painting and graphics studio practice </t>
  </si>
  <si>
    <t>Festészeti és grafifkai művészeti gyakorlat I.</t>
  </si>
  <si>
    <t>Painting and graphic studio practice I.</t>
  </si>
  <si>
    <t>Festészeti és grafikai  anyag- és technikai ismeretek I.</t>
  </si>
  <si>
    <t>Materials and technique of painting and grapic I</t>
  </si>
  <si>
    <t>Festészeti és grafikai művészeti gyakorlat II.</t>
  </si>
  <si>
    <t>Painting and graphic studio practice II.</t>
  </si>
  <si>
    <t>Festészeti és grafikai anyag- és technikai ismeretek II.</t>
  </si>
  <si>
    <t>Materials and technique of painting and graphic II.</t>
  </si>
  <si>
    <t>Kortárs festészet és grafika I.</t>
  </si>
  <si>
    <t>Contemporary painting and graphic arts I.</t>
  </si>
  <si>
    <t>Festészeti és grafikai művészeti gyakorlat III.</t>
  </si>
  <si>
    <t>Painting and graphic studio practice III.</t>
  </si>
  <si>
    <t>Festészeti és grafikai anyag- és technikai ismeretek III.</t>
  </si>
  <si>
    <t>Materials and technique of painting and graphic  III.</t>
  </si>
  <si>
    <t>Kortárs festészet és grafika  II.</t>
  </si>
  <si>
    <t>Contemporary painting and graphic arts II.</t>
  </si>
  <si>
    <t>Contemporary painting and graphic arts  I. (angol)</t>
  </si>
  <si>
    <t>Contemporary painting and graphic arts  I.</t>
  </si>
  <si>
    <t>Contemporary painting and graphic arts  II. (angol)</t>
  </si>
  <si>
    <t>Contemporary painting and graphic arts  II.</t>
  </si>
  <si>
    <t>2019 februárjától</t>
  </si>
  <si>
    <t>Szakirány: Képalkotás</t>
  </si>
  <si>
    <t xml:space="preserve">Havasi Tamás </t>
  </si>
  <si>
    <t>Havasi Tamás</t>
  </si>
  <si>
    <t>Szőke Balázs</t>
  </si>
  <si>
    <t>Horváth Kinga</t>
  </si>
  <si>
    <t>Piti Zsuzsanna</t>
  </si>
  <si>
    <t>Tarnóczi József</t>
  </si>
  <si>
    <t>Fabókné Dobribán Fatime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</si>
</sst>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b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8" fillId="6" borderId="7" xfId="0" applyFont="1" applyFill="1" applyBorder="1" applyAlignment="1">
      <alignment vertical="center" wrapText="1"/>
    </xf>
    <xf numFmtId="1" fontId="1" fillId="0" borderId="0" xfId="0" applyNumberFormat="1" applyFont="1" applyFill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12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1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7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2" fillId="0" borderId="7" xfId="0" applyFont="1" applyBorder="1"/>
    <xf numFmtId="1" fontId="8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horizontal="center" vertical="center" wrapText="1"/>
    </xf>
    <xf numFmtId="1" fontId="8" fillId="9" borderId="7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/>
    </xf>
    <xf numFmtId="0" fontId="12" fillId="9" borderId="7" xfId="0" applyFont="1" applyFill="1" applyBorder="1"/>
    <xf numFmtId="1" fontId="8" fillId="9" borderId="7" xfId="0" applyNumberFormat="1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wrapText="1"/>
    </xf>
    <xf numFmtId="0" fontId="12" fillId="9" borderId="7" xfId="0" applyFont="1" applyFill="1" applyBorder="1" applyAlignment="1">
      <alignment horizontal="center" vertical="center"/>
    </xf>
    <xf numFmtId="1" fontId="4" fillId="9" borderId="8" xfId="0" applyNumberFormat="1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9" borderId="7" xfId="0" applyFont="1" applyFill="1" applyBorder="1" applyAlignment="1">
      <alignment vertical="center"/>
    </xf>
    <xf numFmtId="1" fontId="6" fillId="0" borderId="6" xfId="0" applyNumberFormat="1" applyFont="1" applyFill="1" applyBorder="1" applyAlignment="1">
      <alignment horizontal="left" vertical="center"/>
    </xf>
    <xf numFmtId="0" fontId="13" fillId="6" borderId="7" xfId="0" applyFont="1" applyFill="1" applyBorder="1" applyAlignment="1">
      <alignment vertical="center" wrapText="1"/>
    </xf>
    <xf numFmtId="1" fontId="8" fillId="6" borderId="7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" fontId="6" fillId="2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15" fillId="0" borderId="7" xfId="0" applyFont="1" applyBorder="1"/>
    <xf numFmtId="1" fontId="9" fillId="8" borderId="7" xfId="0" applyNumberFormat="1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/>
    </xf>
    <xf numFmtId="1" fontId="10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1" fontId="14" fillId="3" borderId="7" xfId="0" applyNumberFormat="1" applyFont="1" applyFill="1" applyBorder="1" applyAlignment="1">
      <alignment horizontal="center" vertical="center" wrapText="1"/>
    </xf>
    <xf numFmtId="1" fontId="14" fillId="3" borderId="7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" fontId="14" fillId="3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607986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176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8"/>
  <sheetViews>
    <sheetView tabSelected="1" zoomScaleNormal="100" workbookViewId="0">
      <selection activeCell="F22" sqref="F22"/>
    </sheetView>
  </sheetViews>
  <sheetFormatPr defaultRowHeight="15"/>
  <cols>
    <col min="1" max="1" width="8.42578125" style="30" customWidth="1"/>
    <col min="2" max="2" width="9.85546875" bestFit="1" customWidth="1"/>
    <col min="3" max="3" width="35.7109375" customWidth="1"/>
    <col min="4" max="4" width="32.85546875" customWidth="1"/>
    <col min="6" max="6" width="24" customWidth="1"/>
    <col min="7" max="7" width="9.85546875" style="30" customWidth="1"/>
    <col min="8" max="8" width="6.42578125" style="30" customWidth="1"/>
    <col min="9" max="9" width="7.28515625" style="30" customWidth="1"/>
    <col min="10" max="10" width="8.7109375" style="30" customWidth="1"/>
    <col min="11" max="11" width="8.28515625" style="30" customWidth="1"/>
    <col min="12" max="12" width="8.42578125" style="30" customWidth="1"/>
    <col min="13" max="13" width="9.140625" style="30"/>
    <col min="14" max="14" width="12.5703125" customWidth="1"/>
  </cols>
  <sheetData>
    <row r="1" spans="1:14">
      <c r="A1" s="9"/>
      <c r="B1" s="1"/>
      <c r="C1" s="15"/>
      <c r="D1" s="11" t="s">
        <v>0</v>
      </c>
      <c r="E1" s="19"/>
      <c r="F1" s="19"/>
      <c r="G1" s="2"/>
      <c r="H1" s="4"/>
      <c r="I1" s="4"/>
      <c r="J1" s="28" t="s">
        <v>1</v>
      </c>
      <c r="K1" s="5"/>
      <c r="M1" s="2"/>
      <c r="N1" s="6"/>
    </row>
    <row r="2" spans="1:14">
      <c r="A2" s="9"/>
      <c r="B2" s="1"/>
      <c r="C2" s="14"/>
      <c r="D2" s="20" t="s">
        <v>199</v>
      </c>
      <c r="E2" s="20"/>
      <c r="F2" s="3"/>
      <c r="G2" s="2"/>
      <c r="H2" s="4"/>
      <c r="I2" s="4"/>
      <c r="J2" s="22"/>
      <c r="K2" s="111"/>
      <c r="L2" s="112"/>
      <c r="M2" s="2"/>
      <c r="N2" s="6"/>
    </row>
    <row r="3" spans="1:14">
      <c r="A3" s="9"/>
      <c r="B3" s="1"/>
      <c r="C3" s="17"/>
      <c r="D3" s="3"/>
      <c r="E3" s="3"/>
      <c r="F3" s="3"/>
      <c r="G3" s="2"/>
      <c r="H3" s="4"/>
      <c r="I3" s="4"/>
      <c r="J3" s="4"/>
      <c r="K3" s="13" t="s">
        <v>2</v>
      </c>
      <c r="L3" s="13"/>
      <c r="M3" s="12">
        <f>SUM(H18,H28,H36,H45,H55,H63)</f>
        <v>1764</v>
      </c>
      <c r="N3" s="13">
        <f>SUM(J18,J28,J36,J45,J55,J63)</f>
        <v>40</v>
      </c>
    </row>
    <row r="4" spans="1:14">
      <c r="A4" s="9"/>
      <c r="B4" s="1"/>
      <c r="C4" s="14"/>
      <c r="D4" s="3"/>
      <c r="E4" s="3"/>
      <c r="F4" s="3"/>
      <c r="G4" s="2"/>
      <c r="H4" s="4"/>
      <c r="I4" s="4"/>
      <c r="J4" s="4"/>
      <c r="K4" s="10"/>
      <c r="L4" s="4"/>
      <c r="M4" s="10"/>
      <c r="N4" s="6"/>
    </row>
    <row r="5" spans="1:14">
      <c r="A5" s="9"/>
      <c r="B5" s="1"/>
      <c r="C5" s="16"/>
      <c r="D5" s="7"/>
      <c r="E5" s="7"/>
      <c r="F5" s="7"/>
      <c r="G5" s="2"/>
      <c r="H5" s="4"/>
      <c r="I5" s="4"/>
      <c r="J5" s="4"/>
      <c r="K5" s="5"/>
      <c r="L5" s="18"/>
      <c r="M5" s="5"/>
      <c r="N5" s="8"/>
    </row>
    <row r="6" spans="1:14" s="41" customFormat="1">
      <c r="A6" s="34" t="s">
        <v>198</v>
      </c>
      <c r="B6" s="35"/>
      <c r="C6" s="36"/>
      <c r="D6" s="35"/>
      <c r="E6" s="35"/>
      <c r="F6" s="35"/>
      <c r="G6" s="37"/>
      <c r="H6" s="38"/>
      <c r="I6" s="38"/>
      <c r="J6" s="39"/>
      <c r="K6" s="35"/>
      <c r="L6" s="37"/>
      <c r="M6" s="35"/>
      <c r="N6" s="40"/>
    </row>
    <row r="7" spans="1:14" s="42" customFormat="1" ht="21" customHeight="1">
      <c r="A7" s="123" t="s">
        <v>3</v>
      </c>
      <c r="B7" s="119" t="s">
        <v>4</v>
      </c>
      <c r="C7" s="119" t="s">
        <v>5</v>
      </c>
      <c r="D7" s="122" t="s">
        <v>6</v>
      </c>
      <c r="E7" s="122" t="s">
        <v>7</v>
      </c>
      <c r="F7" s="122" t="s">
        <v>8</v>
      </c>
      <c r="G7" s="119" t="s">
        <v>9</v>
      </c>
      <c r="H7" s="119" t="s">
        <v>10</v>
      </c>
      <c r="I7" s="119"/>
      <c r="J7" s="120" t="s">
        <v>11</v>
      </c>
      <c r="K7" s="121" t="s">
        <v>12</v>
      </c>
      <c r="L7" s="122" t="s">
        <v>13</v>
      </c>
      <c r="M7" s="119" t="s">
        <v>14</v>
      </c>
      <c r="N7" s="118" t="s">
        <v>15</v>
      </c>
    </row>
    <row r="8" spans="1:14" s="42" customFormat="1" ht="24.75" customHeight="1">
      <c r="A8" s="123"/>
      <c r="B8" s="119"/>
      <c r="C8" s="119"/>
      <c r="D8" s="122"/>
      <c r="E8" s="122"/>
      <c r="F8" s="122"/>
      <c r="G8" s="119"/>
      <c r="H8" s="43" t="s">
        <v>16</v>
      </c>
      <c r="I8" s="44" t="s">
        <v>17</v>
      </c>
      <c r="J8" s="120"/>
      <c r="K8" s="121"/>
      <c r="L8" s="122"/>
      <c r="M8" s="119"/>
      <c r="N8" s="118"/>
    </row>
    <row r="9" spans="1:14" s="50" customFormat="1" ht="24">
      <c r="A9" s="45">
        <v>1</v>
      </c>
      <c r="B9" s="46" t="s">
        <v>18</v>
      </c>
      <c r="C9" s="46" t="s">
        <v>19</v>
      </c>
      <c r="D9" s="46" t="s">
        <v>20</v>
      </c>
      <c r="E9" s="46"/>
      <c r="F9" s="46" t="s">
        <v>21</v>
      </c>
      <c r="G9" s="47" t="s">
        <v>22</v>
      </c>
      <c r="H9" s="48">
        <v>3</v>
      </c>
      <c r="I9" s="48">
        <v>0</v>
      </c>
      <c r="J9" s="48"/>
      <c r="K9" s="48">
        <v>5</v>
      </c>
      <c r="L9" s="49" t="s">
        <v>23</v>
      </c>
      <c r="M9" s="49" t="s">
        <v>24</v>
      </c>
      <c r="N9" s="50" t="s">
        <v>152</v>
      </c>
    </row>
    <row r="10" spans="1:14" s="50" customFormat="1" ht="12">
      <c r="A10" s="45">
        <v>1</v>
      </c>
      <c r="B10" s="46" t="s">
        <v>25</v>
      </c>
      <c r="C10" s="46" t="s">
        <v>26</v>
      </c>
      <c r="D10" s="46" t="s">
        <v>27</v>
      </c>
      <c r="E10" s="46"/>
      <c r="F10" s="46" t="s">
        <v>28</v>
      </c>
      <c r="G10" s="47" t="s">
        <v>29</v>
      </c>
      <c r="H10" s="51">
        <v>0</v>
      </c>
      <c r="I10" s="51">
        <v>2</v>
      </c>
      <c r="J10" s="51"/>
      <c r="K10" s="51">
        <v>3</v>
      </c>
      <c r="L10" s="49" t="s">
        <v>30</v>
      </c>
      <c r="M10" s="49" t="s">
        <v>24</v>
      </c>
    </row>
    <row r="11" spans="1:14" s="50" customFormat="1" ht="12">
      <c r="A11" s="45">
        <v>1</v>
      </c>
      <c r="B11" s="46" t="s">
        <v>31</v>
      </c>
      <c r="C11" s="46" t="s">
        <v>32</v>
      </c>
      <c r="D11" s="46" t="s">
        <v>33</v>
      </c>
      <c r="E11" s="46"/>
      <c r="F11" s="46" t="s">
        <v>34</v>
      </c>
      <c r="G11" s="47" t="s">
        <v>35</v>
      </c>
      <c r="H11" s="51">
        <v>1</v>
      </c>
      <c r="I11" s="51">
        <v>0</v>
      </c>
      <c r="J11" s="51"/>
      <c r="K11" s="51">
        <v>2</v>
      </c>
      <c r="L11" s="49" t="s">
        <v>23</v>
      </c>
      <c r="M11" s="49" t="s">
        <v>24</v>
      </c>
    </row>
    <row r="12" spans="1:14" s="50" customFormat="1" ht="12">
      <c r="A12" s="45">
        <v>1</v>
      </c>
      <c r="B12" s="52" t="s">
        <v>122</v>
      </c>
      <c r="C12" s="53" t="s">
        <v>40</v>
      </c>
      <c r="D12" s="52" t="s">
        <v>41</v>
      </c>
      <c r="E12" s="52"/>
      <c r="F12" s="33" t="s">
        <v>42</v>
      </c>
      <c r="G12" s="54" t="s">
        <v>22</v>
      </c>
      <c r="H12" s="55">
        <v>2</v>
      </c>
      <c r="I12" s="55">
        <v>0</v>
      </c>
      <c r="J12" s="55"/>
      <c r="K12" s="55">
        <v>3</v>
      </c>
      <c r="L12" s="54" t="s">
        <v>23</v>
      </c>
      <c r="M12" s="54" t="s">
        <v>24</v>
      </c>
      <c r="N12" s="56" t="s">
        <v>151</v>
      </c>
    </row>
    <row r="13" spans="1:14" s="50" customFormat="1" ht="12">
      <c r="A13" s="45">
        <v>1</v>
      </c>
      <c r="B13" s="52" t="s">
        <v>124</v>
      </c>
      <c r="C13" s="53" t="s">
        <v>43</v>
      </c>
      <c r="D13" s="52" t="s">
        <v>44</v>
      </c>
      <c r="E13" s="52"/>
      <c r="F13" s="53" t="s">
        <v>200</v>
      </c>
      <c r="G13" s="54" t="s">
        <v>22</v>
      </c>
      <c r="H13" s="55">
        <v>2</v>
      </c>
      <c r="I13" s="55">
        <v>0</v>
      </c>
      <c r="J13" s="55"/>
      <c r="K13" s="55">
        <v>3</v>
      </c>
      <c r="L13" s="54" t="s">
        <v>23</v>
      </c>
      <c r="M13" s="54" t="s">
        <v>24</v>
      </c>
      <c r="N13" s="56" t="s">
        <v>45</v>
      </c>
    </row>
    <row r="14" spans="1:14" s="50" customFormat="1" ht="36">
      <c r="A14" s="45">
        <v>1</v>
      </c>
      <c r="B14" s="52" t="s">
        <v>131</v>
      </c>
      <c r="C14" s="53" t="s">
        <v>46</v>
      </c>
      <c r="D14" s="52" t="s">
        <v>47</v>
      </c>
      <c r="E14" s="52"/>
      <c r="F14" s="52" t="s">
        <v>48</v>
      </c>
      <c r="G14" s="54" t="s">
        <v>22</v>
      </c>
      <c r="H14" s="55">
        <v>0</v>
      </c>
      <c r="I14" s="55">
        <v>6</v>
      </c>
      <c r="J14" s="55"/>
      <c r="K14" s="55">
        <v>7</v>
      </c>
      <c r="L14" s="54" t="s">
        <v>30</v>
      </c>
      <c r="M14" s="57" t="s">
        <v>74</v>
      </c>
      <c r="N14" s="56" t="s">
        <v>153</v>
      </c>
    </row>
    <row r="15" spans="1:14" s="50" customFormat="1" ht="12">
      <c r="A15" s="45">
        <v>1</v>
      </c>
      <c r="B15" s="52" t="s">
        <v>134</v>
      </c>
      <c r="C15" s="46" t="s">
        <v>36</v>
      </c>
      <c r="D15" s="46" t="s">
        <v>37</v>
      </c>
      <c r="E15" s="46"/>
      <c r="F15" s="46" t="s">
        <v>204</v>
      </c>
      <c r="G15" s="47" t="s">
        <v>22</v>
      </c>
      <c r="H15" s="51">
        <v>0</v>
      </c>
      <c r="I15" s="51">
        <v>4</v>
      </c>
      <c r="J15" s="51"/>
      <c r="K15" s="51">
        <v>6</v>
      </c>
      <c r="L15" s="49" t="s">
        <v>30</v>
      </c>
      <c r="M15" s="49" t="s">
        <v>74</v>
      </c>
      <c r="N15" s="56" t="s">
        <v>39</v>
      </c>
    </row>
    <row r="16" spans="1:14" s="50" customFormat="1" ht="24">
      <c r="A16" s="45">
        <v>1</v>
      </c>
      <c r="B16" s="46"/>
      <c r="C16" s="46" t="s">
        <v>49</v>
      </c>
      <c r="D16" s="46"/>
      <c r="E16" s="46"/>
      <c r="F16" s="46"/>
      <c r="G16" s="47"/>
      <c r="H16" s="51">
        <v>1</v>
      </c>
      <c r="I16" s="51">
        <v>0</v>
      </c>
      <c r="J16" s="51"/>
      <c r="K16" s="51">
        <v>2</v>
      </c>
      <c r="L16" s="49"/>
      <c r="M16" s="49" t="s">
        <v>50</v>
      </c>
      <c r="N16" s="56"/>
    </row>
    <row r="17" spans="1:14" s="107" customFormat="1" ht="12">
      <c r="A17" s="100"/>
      <c r="B17" s="101"/>
      <c r="C17" s="101"/>
      <c r="D17" s="101"/>
      <c r="E17" s="101"/>
      <c r="F17" s="101"/>
      <c r="G17" s="102"/>
      <c r="H17" s="103">
        <f>SUM(H9:H16)</f>
        <v>9</v>
      </c>
      <c r="I17" s="103">
        <f>SUM(I9:I16)</f>
        <v>12</v>
      </c>
      <c r="J17" s="103">
        <f>SUM(J9:J16)</f>
        <v>0</v>
      </c>
      <c r="K17" s="104">
        <f>SUM(K9:K16)</f>
        <v>31</v>
      </c>
      <c r="L17" s="105"/>
      <c r="M17" s="105"/>
      <c r="N17" s="106"/>
    </row>
    <row r="18" spans="1:14" s="50" customFormat="1" ht="24">
      <c r="A18" s="58"/>
      <c r="B18" s="59"/>
      <c r="C18" s="59"/>
      <c r="D18" s="59"/>
      <c r="E18" s="59"/>
      <c r="F18" s="59"/>
      <c r="G18" s="64" t="s">
        <v>51</v>
      </c>
      <c r="H18" s="116">
        <f>SUM(H17:I17)*14</f>
        <v>294</v>
      </c>
      <c r="I18" s="117"/>
      <c r="J18" s="65">
        <f>SUM(J17)</f>
        <v>0</v>
      </c>
      <c r="K18" s="61"/>
      <c r="L18" s="62"/>
      <c r="M18" s="62"/>
      <c r="N18" s="63"/>
    </row>
    <row r="19" spans="1:14" s="50" customFormat="1" ht="24">
      <c r="A19" s="66">
        <v>2</v>
      </c>
      <c r="B19" s="67" t="s">
        <v>117</v>
      </c>
      <c r="C19" s="68" t="s">
        <v>52</v>
      </c>
      <c r="D19" s="68" t="s">
        <v>53</v>
      </c>
      <c r="E19" s="68" t="s">
        <v>18</v>
      </c>
      <c r="F19" s="68" t="s">
        <v>21</v>
      </c>
      <c r="G19" s="69" t="s">
        <v>22</v>
      </c>
      <c r="H19" s="70">
        <v>2</v>
      </c>
      <c r="I19" s="70">
        <v>1</v>
      </c>
      <c r="J19" s="70"/>
      <c r="K19" s="70">
        <v>4</v>
      </c>
      <c r="L19" s="71" t="s">
        <v>23</v>
      </c>
      <c r="M19" s="71" t="s">
        <v>24</v>
      </c>
      <c r="N19" s="72" t="s">
        <v>54</v>
      </c>
    </row>
    <row r="20" spans="1:14" s="50" customFormat="1" ht="24">
      <c r="A20" s="66">
        <v>2</v>
      </c>
      <c r="B20" s="67" t="s">
        <v>123</v>
      </c>
      <c r="C20" s="68" t="s">
        <v>57</v>
      </c>
      <c r="D20" s="67" t="s">
        <v>58</v>
      </c>
      <c r="E20" s="67" t="s">
        <v>122</v>
      </c>
      <c r="F20" s="67" t="s">
        <v>42</v>
      </c>
      <c r="G20" s="71" t="s">
        <v>22</v>
      </c>
      <c r="H20" s="73">
        <v>2</v>
      </c>
      <c r="I20" s="73">
        <v>0</v>
      </c>
      <c r="J20" s="73"/>
      <c r="K20" s="73">
        <v>3</v>
      </c>
      <c r="L20" s="71" t="s">
        <v>23</v>
      </c>
      <c r="M20" s="71" t="s">
        <v>24</v>
      </c>
      <c r="N20" s="74" t="s">
        <v>154</v>
      </c>
    </row>
    <row r="21" spans="1:14" s="50" customFormat="1" ht="12">
      <c r="A21" s="66">
        <v>2</v>
      </c>
      <c r="B21" s="67" t="s">
        <v>138</v>
      </c>
      <c r="C21" s="68" t="s">
        <v>59</v>
      </c>
      <c r="D21" s="67" t="s">
        <v>60</v>
      </c>
      <c r="E21" s="67" t="s">
        <v>124</v>
      </c>
      <c r="F21" s="68" t="s">
        <v>201</v>
      </c>
      <c r="G21" s="71" t="s">
        <v>22</v>
      </c>
      <c r="H21" s="73">
        <v>2</v>
      </c>
      <c r="I21" s="73">
        <v>0</v>
      </c>
      <c r="J21" s="73"/>
      <c r="K21" s="73">
        <v>3</v>
      </c>
      <c r="L21" s="71" t="s">
        <v>23</v>
      </c>
      <c r="M21" s="71" t="s">
        <v>24</v>
      </c>
      <c r="N21" s="72" t="s">
        <v>158</v>
      </c>
    </row>
    <row r="22" spans="1:14" s="50" customFormat="1" ht="12">
      <c r="A22" s="66">
        <v>2</v>
      </c>
      <c r="B22" s="67" t="s">
        <v>125</v>
      </c>
      <c r="C22" s="68" t="s">
        <v>111</v>
      </c>
      <c r="D22" s="67" t="s">
        <v>112</v>
      </c>
      <c r="E22" s="67"/>
      <c r="F22" s="68" t="s">
        <v>42</v>
      </c>
      <c r="G22" s="71" t="s">
        <v>22</v>
      </c>
      <c r="H22" s="73">
        <v>0</v>
      </c>
      <c r="I22" s="73">
        <v>2</v>
      </c>
      <c r="J22" s="75"/>
      <c r="K22" s="73">
        <v>3</v>
      </c>
      <c r="L22" s="71" t="s">
        <v>30</v>
      </c>
      <c r="M22" s="71" t="s">
        <v>24</v>
      </c>
      <c r="N22" s="72"/>
    </row>
    <row r="23" spans="1:14" s="50" customFormat="1" ht="12">
      <c r="A23" s="66">
        <v>2</v>
      </c>
      <c r="B23" s="67" t="s">
        <v>126</v>
      </c>
      <c r="C23" s="68" t="s">
        <v>61</v>
      </c>
      <c r="D23" s="67" t="s">
        <v>62</v>
      </c>
      <c r="E23" s="68" t="s">
        <v>25</v>
      </c>
      <c r="F23" s="68" t="s">
        <v>202</v>
      </c>
      <c r="G23" s="71" t="s">
        <v>22</v>
      </c>
      <c r="H23" s="73">
        <v>2</v>
      </c>
      <c r="I23" s="73">
        <v>0</v>
      </c>
      <c r="J23" s="73"/>
      <c r="K23" s="73">
        <v>3</v>
      </c>
      <c r="L23" s="71" t="s">
        <v>23</v>
      </c>
      <c r="M23" s="71" t="s">
        <v>74</v>
      </c>
      <c r="N23" s="72" t="s">
        <v>155</v>
      </c>
    </row>
    <row r="24" spans="1:14" s="50" customFormat="1" ht="12">
      <c r="A24" s="66">
        <v>2</v>
      </c>
      <c r="B24" s="67" t="s">
        <v>132</v>
      </c>
      <c r="C24" s="68" t="s">
        <v>63</v>
      </c>
      <c r="D24" s="67" t="s">
        <v>64</v>
      </c>
      <c r="E24" s="67" t="s">
        <v>131</v>
      </c>
      <c r="F24" s="67" t="s">
        <v>204</v>
      </c>
      <c r="G24" s="71" t="s">
        <v>22</v>
      </c>
      <c r="H24" s="73">
        <v>0</v>
      </c>
      <c r="I24" s="73">
        <v>4</v>
      </c>
      <c r="J24" s="73"/>
      <c r="K24" s="73">
        <v>5</v>
      </c>
      <c r="L24" s="71" t="s">
        <v>30</v>
      </c>
      <c r="M24" s="71" t="s">
        <v>74</v>
      </c>
      <c r="N24" s="72" t="s">
        <v>156</v>
      </c>
    </row>
    <row r="25" spans="1:14" s="50" customFormat="1" ht="12">
      <c r="A25" s="66">
        <v>2</v>
      </c>
      <c r="B25" s="67" t="s">
        <v>135</v>
      </c>
      <c r="C25" s="68" t="s">
        <v>55</v>
      </c>
      <c r="D25" s="67" t="s">
        <v>56</v>
      </c>
      <c r="E25" s="67" t="s">
        <v>134</v>
      </c>
      <c r="F25" s="68" t="s">
        <v>204</v>
      </c>
      <c r="G25" s="69" t="s">
        <v>22</v>
      </c>
      <c r="H25" s="70">
        <v>0</v>
      </c>
      <c r="I25" s="70">
        <v>5</v>
      </c>
      <c r="J25" s="70"/>
      <c r="K25" s="70">
        <v>6</v>
      </c>
      <c r="L25" s="71" t="s">
        <v>30</v>
      </c>
      <c r="M25" s="71" t="s">
        <v>74</v>
      </c>
      <c r="N25" s="72" t="s">
        <v>157</v>
      </c>
    </row>
    <row r="26" spans="1:14" s="50" customFormat="1" ht="24">
      <c r="A26" s="66">
        <v>2</v>
      </c>
      <c r="B26" s="67"/>
      <c r="C26" s="68" t="s">
        <v>49</v>
      </c>
      <c r="D26" s="67"/>
      <c r="E26" s="67"/>
      <c r="F26" s="67"/>
      <c r="G26" s="75"/>
      <c r="H26" s="75">
        <v>1</v>
      </c>
      <c r="I26" s="75">
        <v>0</v>
      </c>
      <c r="J26" s="75"/>
      <c r="K26" s="75">
        <v>2</v>
      </c>
      <c r="L26" s="75"/>
      <c r="M26" s="75" t="s">
        <v>50</v>
      </c>
      <c r="N26" s="72"/>
    </row>
    <row r="27" spans="1:14" s="107" customFormat="1" ht="12">
      <c r="A27" s="100"/>
      <c r="B27" s="101"/>
      <c r="C27" s="101"/>
      <c r="D27" s="101"/>
      <c r="E27" s="101"/>
      <c r="F27" s="101"/>
      <c r="G27" s="102"/>
      <c r="H27" s="103">
        <f>SUM(H19:H26)</f>
        <v>9</v>
      </c>
      <c r="I27" s="103">
        <f>SUM(I19:I26)</f>
        <v>12</v>
      </c>
      <c r="J27" s="103">
        <f>SUM(J19:J26)</f>
        <v>0</v>
      </c>
      <c r="K27" s="103">
        <f>SUM(K19:K26)</f>
        <v>29</v>
      </c>
      <c r="L27" s="105"/>
      <c r="M27" s="105"/>
      <c r="N27" s="106"/>
    </row>
    <row r="28" spans="1:14" s="50" customFormat="1" ht="24">
      <c r="A28" s="58"/>
      <c r="B28" s="59"/>
      <c r="C28" s="59"/>
      <c r="D28" s="59"/>
      <c r="E28" s="59"/>
      <c r="F28" s="59"/>
      <c r="G28" s="64" t="s">
        <v>51</v>
      </c>
      <c r="H28" s="116">
        <f>SUM(H27:I27)*14</f>
        <v>294</v>
      </c>
      <c r="I28" s="117"/>
      <c r="J28" s="65">
        <f>SUM(J27)</f>
        <v>0</v>
      </c>
      <c r="K28" s="60"/>
      <c r="L28" s="62"/>
      <c r="M28" s="62"/>
      <c r="N28" s="63"/>
    </row>
    <row r="29" spans="1:14" s="50" customFormat="1" ht="24">
      <c r="A29" s="45">
        <v>3</v>
      </c>
      <c r="B29" s="52" t="s">
        <v>118</v>
      </c>
      <c r="C29" s="46" t="s">
        <v>65</v>
      </c>
      <c r="D29" s="46" t="s">
        <v>66</v>
      </c>
      <c r="E29" s="52" t="s">
        <v>117</v>
      </c>
      <c r="F29" s="46" t="s">
        <v>21</v>
      </c>
      <c r="G29" s="47" t="s">
        <v>22</v>
      </c>
      <c r="H29" s="51">
        <v>2</v>
      </c>
      <c r="I29" s="51">
        <v>1</v>
      </c>
      <c r="J29" s="51"/>
      <c r="K29" s="51">
        <v>4</v>
      </c>
      <c r="L29" s="49" t="s">
        <v>23</v>
      </c>
      <c r="M29" s="49" t="s">
        <v>24</v>
      </c>
      <c r="N29" s="56" t="s">
        <v>67</v>
      </c>
    </row>
    <row r="30" spans="1:14" s="50" customFormat="1" ht="12">
      <c r="A30" s="45">
        <v>3</v>
      </c>
      <c r="B30" s="52" t="s">
        <v>136</v>
      </c>
      <c r="C30" s="46" t="s">
        <v>68</v>
      </c>
      <c r="D30" s="46" t="s">
        <v>69</v>
      </c>
      <c r="E30" s="52" t="s">
        <v>135</v>
      </c>
      <c r="F30" s="46" t="s">
        <v>203</v>
      </c>
      <c r="G30" s="47" t="s">
        <v>22</v>
      </c>
      <c r="H30" s="51">
        <v>0</v>
      </c>
      <c r="I30" s="51">
        <v>4</v>
      </c>
      <c r="J30" s="51"/>
      <c r="K30" s="51">
        <v>6</v>
      </c>
      <c r="L30" s="49" t="s">
        <v>30</v>
      </c>
      <c r="M30" s="49" t="s">
        <v>74</v>
      </c>
      <c r="N30" s="56" t="s">
        <v>159</v>
      </c>
    </row>
    <row r="31" spans="1:14" s="50" customFormat="1" ht="12">
      <c r="A31" s="45">
        <v>3</v>
      </c>
      <c r="B31" s="52" t="s">
        <v>133</v>
      </c>
      <c r="C31" s="53" t="s">
        <v>70</v>
      </c>
      <c r="D31" s="52" t="s">
        <v>71</v>
      </c>
      <c r="E31" s="52" t="s">
        <v>132</v>
      </c>
      <c r="F31" s="52" t="s">
        <v>48</v>
      </c>
      <c r="G31" s="54" t="s">
        <v>22</v>
      </c>
      <c r="H31" s="55">
        <v>0</v>
      </c>
      <c r="I31" s="55">
        <v>6</v>
      </c>
      <c r="J31" s="55"/>
      <c r="K31" s="55">
        <v>8</v>
      </c>
      <c r="L31" s="54" t="s">
        <v>30</v>
      </c>
      <c r="M31" s="54" t="s">
        <v>74</v>
      </c>
      <c r="N31" s="56" t="s">
        <v>160</v>
      </c>
    </row>
    <row r="32" spans="1:14" s="50" customFormat="1" ht="12">
      <c r="A32" s="45">
        <v>3</v>
      </c>
      <c r="B32" s="52" t="s">
        <v>127</v>
      </c>
      <c r="C32" s="53" t="s">
        <v>72</v>
      </c>
      <c r="D32" s="52" t="s">
        <v>73</v>
      </c>
      <c r="E32" s="52" t="s">
        <v>126</v>
      </c>
      <c r="F32" s="53" t="s">
        <v>202</v>
      </c>
      <c r="G32" s="54" t="s">
        <v>22</v>
      </c>
      <c r="H32" s="55">
        <v>0</v>
      </c>
      <c r="I32" s="55">
        <v>3</v>
      </c>
      <c r="J32" s="55"/>
      <c r="K32" s="55">
        <v>3</v>
      </c>
      <c r="L32" s="54" t="s">
        <v>30</v>
      </c>
      <c r="M32" s="54" t="s">
        <v>74</v>
      </c>
      <c r="N32" s="56" t="s">
        <v>161</v>
      </c>
    </row>
    <row r="33" spans="1:14" s="50" customFormat="1" ht="12">
      <c r="A33" s="45">
        <v>3</v>
      </c>
      <c r="B33" s="52" t="s">
        <v>148</v>
      </c>
      <c r="C33" s="46" t="s">
        <v>176</v>
      </c>
      <c r="D33" s="46" t="s">
        <v>177</v>
      </c>
      <c r="E33" s="52" t="s">
        <v>132</v>
      </c>
      <c r="F33" s="46" t="s">
        <v>42</v>
      </c>
      <c r="G33" s="47" t="s">
        <v>22</v>
      </c>
      <c r="H33" s="51">
        <v>0</v>
      </c>
      <c r="I33" s="51">
        <v>4</v>
      </c>
      <c r="J33" s="51"/>
      <c r="K33" s="51">
        <v>6</v>
      </c>
      <c r="L33" s="49" t="s">
        <v>30</v>
      </c>
      <c r="M33" s="49" t="s">
        <v>74</v>
      </c>
      <c r="N33" s="56" t="s">
        <v>163</v>
      </c>
    </row>
    <row r="34" spans="1:14" s="50" customFormat="1" ht="24">
      <c r="A34" s="45">
        <v>3</v>
      </c>
      <c r="B34" s="46"/>
      <c r="C34" s="46" t="s">
        <v>49</v>
      </c>
      <c r="D34" s="46"/>
      <c r="E34" s="46"/>
      <c r="F34" s="46"/>
      <c r="G34" s="47"/>
      <c r="H34" s="51">
        <v>1</v>
      </c>
      <c r="I34" s="51">
        <v>0</v>
      </c>
      <c r="J34" s="51"/>
      <c r="K34" s="51">
        <v>2</v>
      </c>
      <c r="L34" s="49"/>
      <c r="M34" s="49" t="s">
        <v>50</v>
      </c>
      <c r="N34" s="56"/>
    </row>
    <row r="35" spans="1:14" s="107" customFormat="1" ht="12">
      <c r="A35" s="100"/>
      <c r="B35" s="101"/>
      <c r="C35" s="101"/>
      <c r="D35" s="101"/>
      <c r="E35" s="101"/>
      <c r="F35" s="101"/>
      <c r="G35" s="102"/>
      <c r="H35" s="103">
        <f>SUM(H29:H34)</f>
        <v>3</v>
      </c>
      <c r="I35" s="103">
        <f>SUM(I29:I34)</f>
        <v>18</v>
      </c>
      <c r="J35" s="103">
        <f>SUM(J29,J34)</f>
        <v>0</v>
      </c>
      <c r="K35" s="103">
        <f>SUM(K29:K34)</f>
        <v>29</v>
      </c>
      <c r="L35" s="105"/>
      <c r="M35" s="105"/>
      <c r="N35" s="106"/>
    </row>
    <row r="36" spans="1:14" s="50" customFormat="1" ht="24">
      <c r="A36" s="58"/>
      <c r="B36" s="59"/>
      <c r="C36" s="59"/>
      <c r="D36" s="59"/>
      <c r="E36" s="59"/>
      <c r="F36" s="59"/>
      <c r="G36" s="64" t="s">
        <v>51</v>
      </c>
      <c r="H36" s="116">
        <f>SUM(H35:I35)*14</f>
        <v>294</v>
      </c>
      <c r="I36" s="117"/>
      <c r="J36" s="65">
        <f>SUM(J35)</f>
        <v>0</v>
      </c>
      <c r="K36" s="60"/>
      <c r="L36" s="62"/>
      <c r="M36" s="62"/>
      <c r="N36" s="63"/>
    </row>
    <row r="37" spans="1:14" s="50" customFormat="1" ht="24">
      <c r="A37" s="76">
        <v>4</v>
      </c>
      <c r="B37" s="67" t="s">
        <v>119</v>
      </c>
      <c r="C37" s="68" t="s">
        <v>75</v>
      </c>
      <c r="D37" s="68" t="s">
        <v>76</v>
      </c>
      <c r="E37" s="67" t="s">
        <v>118</v>
      </c>
      <c r="F37" s="68" t="s">
        <v>21</v>
      </c>
      <c r="G37" s="69" t="s">
        <v>22</v>
      </c>
      <c r="H37" s="70">
        <v>2</v>
      </c>
      <c r="I37" s="70">
        <v>1</v>
      </c>
      <c r="J37" s="70"/>
      <c r="K37" s="70">
        <v>4</v>
      </c>
      <c r="L37" s="71" t="s">
        <v>23</v>
      </c>
      <c r="M37" s="71" t="s">
        <v>24</v>
      </c>
      <c r="N37" s="77" t="s">
        <v>77</v>
      </c>
    </row>
    <row r="38" spans="1:14" s="50" customFormat="1" ht="24">
      <c r="A38" s="66">
        <v>4</v>
      </c>
      <c r="B38" s="67" t="s">
        <v>113</v>
      </c>
      <c r="C38" s="67" t="s">
        <v>80</v>
      </c>
      <c r="D38" s="68" t="s">
        <v>173</v>
      </c>
      <c r="E38" s="67" t="s">
        <v>133</v>
      </c>
      <c r="F38" s="68" t="s">
        <v>21</v>
      </c>
      <c r="G38" s="75" t="s">
        <v>22</v>
      </c>
      <c r="H38" s="75">
        <v>0</v>
      </c>
      <c r="I38" s="75">
        <v>0</v>
      </c>
      <c r="J38" s="75"/>
      <c r="K38" s="75">
        <v>3</v>
      </c>
      <c r="L38" s="75" t="s">
        <v>30</v>
      </c>
      <c r="M38" s="75" t="s">
        <v>24</v>
      </c>
      <c r="N38" s="77"/>
    </row>
    <row r="39" spans="1:14" s="50" customFormat="1" ht="12">
      <c r="A39" s="66">
        <v>4</v>
      </c>
      <c r="B39" s="67" t="s">
        <v>137</v>
      </c>
      <c r="C39" s="67" t="s">
        <v>78</v>
      </c>
      <c r="D39" s="67" t="s">
        <v>79</v>
      </c>
      <c r="E39" s="67" t="s">
        <v>136</v>
      </c>
      <c r="F39" s="67" t="s">
        <v>203</v>
      </c>
      <c r="G39" s="75" t="s">
        <v>22</v>
      </c>
      <c r="H39" s="75">
        <v>0</v>
      </c>
      <c r="I39" s="75">
        <v>4</v>
      </c>
      <c r="J39" s="75"/>
      <c r="K39" s="75">
        <v>6</v>
      </c>
      <c r="L39" s="75" t="s">
        <v>30</v>
      </c>
      <c r="M39" s="75" t="s">
        <v>74</v>
      </c>
      <c r="N39" s="77" t="s">
        <v>164</v>
      </c>
    </row>
    <row r="40" spans="1:14" s="50" customFormat="1" ht="12">
      <c r="A40" s="66">
        <v>4</v>
      </c>
      <c r="B40" s="67" t="s">
        <v>128</v>
      </c>
      <c r="C40" s="67" t="s">
        <v>81</v>
      </c>
      <c r="D40" s="67" t="s">
        <v>82</v>
      </c>
      <c r="E40" s="67" t="s">
        <v>127</v>
      </c>
      <c r="F40" s="68" t="s">
        <v>202</v>
      </c>
      <c r="G40" s="75" t="s">
        <v>22</v>
      </c>
      <c r="H40" s="75">
        <v>0</v>
      </c>
      <c r="I40" s="75">
        <v>3</v>
      </c>
      <c r="J40" s="75"/>
      <c r="K40" s="75">
        <v>3</v>
      </c>
      <c r="L40" s="75" t="s">
        <v>30</v>
      </c>
      <c r="M40" s="75" t="s">
        <v>74</v>
      </c>
      <c r="N40" s="77" t="s">
        <v>166</v>
      </c>
    </row>
    <row r="41" spans="1:14" s="50" customFormat="1" ht="12">
      <c r="A41" s="66">
        <v>4</v>
      </c>
      <c r="B41" s="67" t="s">
        <v>150</v>
      </c>
      <c r="C41" s="67" t="s">
        <v>178</v>
      </c>
      <c r="D41" s="67" t="s">
        <v>179</v>
      </c>
      <c r="E41" s="67" t="s">
        <v>133</v>
      </c>
      <c r="F41" s="67" t="s">
        <v>205</v>
      </c>
      <c r="G41" s="75" t="s">
        <v>22</v>
      </c>
      <c r="H41" s="75">
        <v>0</v>
      </c>
      <c r="I41" s="75">
        <v>6</v>
      </c>
      <c r="J41" s="75"/>
      <c r="K41" s="75">
        <v>7</v>
      </c>
      <c r="L41" s="75" t="s">
        <v>30</v>
      </c>
      <c r="M41" s="75" t="s">
        <v>74</v>
      </c>
      <c r="N41" s="77" t="s">
        <v>167</v>
      </c>
    </row>
    <row r="42" spans="1:14" s="50" customFormat="1" ht="24">
      <c r="A42" s="66">
        <v>4</v>
      </c>
      <c r="B42" s="67" t="s">
        <v>98</v>
      </c>
      <c r="C42" s="68" t="s">
        <v>180</v>
      </c>
      <c r="D42" s="68" t="s">
        <v>181</v>
      </c>
      <c r="E42" s="67" t="s">
        <v>136</v>
      </c>
      <c r="F42" s="67" t="s">
        <v>206</v>
      </c>
      <c r="G42" s="75" t="s">
        <v>22</v>
      </c>
      <c r="H42" s="75">
        <v>2</v>
      </c>
      <c r="I42" s="75">
        <v>2</v>
      </c>
      <c r="J42" s="75"/>
      <c r="K42" s="75">
        <v>4</v>
      </c>
      <c r="L42" s="75" t="s">
        <v>30</v>
      </c>
      <c r="M42" s="75" t="s">
        <v>74</v>
      </c>
      <c r="N42" s="77" t="s">
        <v>165</v>
      </c>
    </row>
    <row r="43" spans="1:14" s="50" customFormat="1" ht="24">
      <c r="A43" s="66">
        <v>4</v>
      </c>
      <c r="B43" s="67"/>
      <c r="C43" s="68" t="s">
        <v>49</v>
      </c>
      <c r="D43" s="109"/>
      <c r="E43" s="67"/>
      <c r="F43" s="67"/>
      <c r="G43" s="75"/>
      <c r="H43" s="75">
        <v>1</v>
      </c>
      <c r="I43" s="75">
        <v>0</v>
      </c>
      <c r="J43" s="75"/>
      <c r="K43" s="75">
        <v>2</v>
      </c>
      <c r="L43" s="75"/>
      <c r="M43" s="75" t="s">
        <v>50</v>
      </c>
      <c r="N43" s="77"/>
    </row>
    <row r="44" spans="1:14" s="107" customFormat="1" ht="12">
      <c r="A44" s="100"/>
      <c r="B44" s="101"/>
      <c r="C44" s="101"/>
      <c r="D44" s="101"/>
      <c r="E44" s="101"/>
      <c r="F44" s="101"/>
      <c r="G44" s="102"/>
      <c r="H44" s="103">
        <f>SUM(H37:H43)</f>
        <v>5</v>
      </c>
      <c r="I44" s="103">
        <f>SUM(I37:I43)</f>
        <v>16</v>
      </c>
      <c r="J44" s="103">
        <f>SUM(J37:J42)</f>
        <v>0</v>
      </c>
      <c r="K44" s="103">
        <f>SUM(K37:K43)</f>
        <v>29</v>
      </c>
      <c r="L44" s="105"/>
      <c r="M44" s="105"/>
      <c r="N44" s="106"/>
    </row>
    <row r="45" spans="1:14" s="50" customFormat="1" ht="24">
      <c r="A45" s="58"/>
      <c r="B45" s="59"/>
      <c r="C45" s="59"/>
      <c r="D45" s="59"/>
      <c r="E45" s="59"/>
      <c r="F45" s="59"/>
      <c r="G45" s="64" t="s">
        <v>51</v>
      </c>
      <c r="H45" s="116">
        <f>SUM(H44:I44)*14</f>
        <v>294</v>
      </c>
      <c r="I45" s="117"/>
      <c r="J45" s="65">
        <f>SUM(J44)</f>
        <v>0</v>
      </c>
      <c r="K45" s="60"/>
      <c r="L45" s="62"/>
      <c r="M45" s="62"/>
      <c r="N45" s="63"/>
    </row>
    <row r="46" spans="1:14" s="50" customFormat="1" ht="24">
      <c r="A46" s="45">
        <v>5</v>
      </c>
      <c r="B46" s="52" t="s">
        <v>120</v>
      </c>
      <c r="C46" s="46" t="s">
        <v>83</v>
      </c>
      <c r="D46" s="46" t="s">
        <v>84</v>
      </c>
      <c r="E46" s="52" t="s">
        <v>119</v>
      </c>
      <c r="F46" s="46" t="s">
        <v>21</v>
      </c>
      <c r="G46" s="47" t="s">
        <v>22</v>
      </c>
      <c r="H46" s="51">
        <v>2</v>
      </c>
      <c r="I46" s="51">
        <v>1</v>
      </c>
      <c r="J46" s="51"/>
      <c r="K46" s="51">
        <v>4</v>
      </c>
      <c r="L46" s="49" t="s">
        <v>23</v>
      </c>
      <c r="M46" s="49" t="s">
        <v>24</v>
      </c>
      <c r="N46" s="56" t="s">
        <v>85</v>
      </c>
    </row>
    <row r="47" spans="1:14" s="50" customFormat="1" ht="24">
      <c r="A47" s="45">
        <v>5</v>
      </c>
      <c r="B47" s="52" t="s">
        <v>114</v>
      </c>
      <c r="C47" s="52" t="s">
        <v>86</v>
      </c>
      <c r="D47" s="46" t="s">
        <v>174</v>
      </c>
      <c r="E47" s="52" t="s">
        <v>113</v>
      </c>
      <c r="F47" s="46" t="s">
        <v>21</v>
      </c>
      <c r="G47" s="78" t="s">
        <v>22</v>
      </c>
      <c r="H47" s="78">
        <v>0</v>
      </c>
      <c r="I47" s="78">
        <v>0</v>
      </c>
      <c r="J47" s="78"/>
      <c r="K47" s="78">
        <v>3</v>
      </c>
      <c r="L47" s="78" t="s">
        <v>30</v>
      </c>
      <c r="M47" s="78" t="s">
        <v>24</v>
      </c>
      <c r="N47" s="56"/>
    </row>
    <row r="48" spans="1:14" s="50" customFormat="1" ht="24">
      <c r="A48" s="45">
        <v>5</v>
      </c>
      <c r="B48" s="52" t="s">
        <v>116</v>
      </c>
      <c r="C48" s="52" t="s">
        <v>87</v>
      </c>
      <c r="D48" s="52" t="s">
        <v>88</v>
      </c>
      <c r="E48" s="52" t="s">
        <v>137</v>
      </c>
      <c r="F48" s="46" t="s">
        <v>21</v>
      </c>
      <c r="G48" s="78" t="s">
        <v>22</v>
      </c>
      <c r="H48" s="78"/>
      <c r="I48" s="78"/>
      <c r="J48" s="79">
        <v>40</v>
      </c>
      <c r="K48" s="78">
        <v>3</v>
      </c>
      <c r="L48" s="79" t="s">
        <v>89</v>
      </c>
      <c r="M48" s="78" t="s">
        <v>24</v>
      </c>
      <c r="N48" s="56"/>
    </row>
    <row r="49" spans="1:14" s="50" customFormat="1" ht="12">
      <c r="A49" s="45">
        <v>5</v>
      </c>
      <c r="B49" s="52" t="s">
        <v>129</v>
      </c>
      <c r="C49" s="53" t="s">
        <v>90</v>
      </c>
      <c r="D49" s="52" t="s">
        <v>91</v>
      </c>
      <c r="E49" s="52" t="s">
        <v>128</v>
      </c>
      <c r="F49" s="53" t="s">
        <v>202</v>
      </c>
      <c r="G49" s="49" t="s">
        <v>22</v>
      </c>
      <c r="H49" s="55">
        <v>0</v>
      </c>
      <c r="I49" s="55">
        <v>5</v>
      </c>
      <c r="J49" s="55"/>
      <c r="K49" s="55">
        <v>6</v>
      </c>
      <c r="L49" s="54" t="s">
        <v>30</v>
      </c>
      <c r="M49" s="54" t="s">
        <v>74</v>
      </c>
      <c r="N49" s="56" t="s">
        <v>166</v>
      </c>
    </row>
    <row r="50" spans="1:14" s="50" customFormat="1" ht="24">
      <c r="A50" s="45">
        <v>5</v>
      </c>
      <c r="B50" s="52" t="s">
        <v>140</v>
      </c>
      <c r="C50" s="53" t="s">
        <v>182</v>
      </c>
      <c r="D50" s="52" t="s">
        <v>183</v>
      </c>
      <c r="E50" s="52" t="s">
        <v>139</v>
      </c>
      <c r="F50" s="52" t="s">
        <v>205</v>
      </c>
      <c r="G50" s="49" t="s">
        <v>22</v>
      </c>
      <c r="H50" s="55">
        <v>0</v>
      </c>
      <c r="I50" s="55">
        <v>7</v>
      </c>
      <c r="J50" s="78"/>
      <c r="K50" s="78">
        <v>8</v>
      </c>
      <c r="L50" s="78" t="s">
        <v>30</v>
      </c>
      <c r="M50" s="78" t="s">
        <v>74</v>
      </c>
      <c r="N50" s="56" t="s">
        <v>166</v>
      </c>
    </row>
    <row r="51" spans="1:14" s="50" customFormat="1" ht="24">
      <c r="A51" s="45">
        <v>5</v>
      </c>
      <c r="B51" s="52" t="s">
        <v>142</v>
      </c>
      <c r="C51" s="53" t="s">
        <v>184</v>
      </c>
      <c r="D51" s="53" t="s">
        <v>185</v>
      </c>
      <c r="E51" s="52" t="s">
        <v>98</v>
      </c>
      <c r="F51" s="52" t="s">
        <v>206</v>
      </c>
      <c r="G51" s="79" t="s">
        <v>22</v>
      </c>
      <c r="H51" s="78">
        <v>0</v>
      </c>
      <c r="I51" s="78">
        <v>3</v>
      </c>
      <c r="J51" s="78"/>
      <c r="K51" s="78">
        <v>3</v>
      </c>
      <c r="L51" s="78" t="s">
        <v>30</v>
      </c>
      <c r="M51" s="78" t="s">
        <v>74</v>
      </c>
      <c r="N51" s="56" t="s">
        <v>162</v>
      </c>
    </row>
    <row r="52" spans="1:14" s="50" customFormat="1" ht="24">
      <c r="A52" s="45">
        <v>5</v>
      </c>
      <c r="B52" s="52" t="s">
        <v>144</v>
      </c>
      <c r="C52" s="53" t="s">
        <v>186</v>
      </c>
      <c r="D52" s="53" t="s">
        <v>187</v>
      </c>
      <c r="E52" s="52" t="s">
        <v>119</v>
      </c>
      <c r="F52" s="53" t="s">
        <v>204</v>
      </c>
      <c r="G52" s="79" t="s">
        <v>22</v>
      </c>
      <c r="H52" s="78">
        <v>2</v>
      </c>
      <c r="I52" s="78">
        <v>0</v>
      </c>
      <c r="J52" s="78"/>
      <c r="K52" s="78">
        <v>3</v>
      </c>
      <c r="L52" s="78" t="s">
        <v>23</v>
      </c>
      <c r="M52" s="78" t="s">
        <v>74</v>
      </c>
      <c r="N52" s="80" t="s">
        <v>146</v>
      </c>
    </row>
    <row r="53" spans="1:14" s="50" customFormat="1" ht="24">
      <c r="A53" s="45">
        <v>5</v>
      </c>
      <c r="B53" s="52"/>
      <c r="C53" s="46" t="s">
        <v>49</v>
      </c>
      <c r="D53" s="110"/>
      <c r="E53" s="52"/>
      <c r="F53" s="110"/>
      <c r="G53" s="79"/>
      <c r="H53" s="78">
        <v>1</v>
      </c>
      <c r="I53" s="78">
        <v>0</v>
      </c>
      <c r="J53" s="113"/>
      <c r="K53" s="78">
        <v>2</v>
      </c>
      <c r="L53" s="78"/>
      <c r="M53" s="78" t="s">
        <v>50</v>
      </c>
      <c r="N53" s="80"/>
    </row>
    <row r="54" spans="1:14" s="107" customFormat="1" ht="12">
      <c r="A54" s="100"/>
      <c r="B54" s="101"/>
      <c r="C54" s="101"/>
      <c r="D54" s="101"/>
      <c r="E54" s="101"/>
      <c r="F54" s="101"/>
      <c r="G54" s="102"/>
      <c r="H54" s="103">
        <f>SUM(H46:H53)</f>
        <v>5</v>
      </c>
      <c r="I54" s="103">
        <f>SUM(I46:I53)</f>
        <v>16</v>
      </c>
      <c r="J54" s="103">
        <f>SUM(J46:J53)</f>
        <v>40</v>
      </c>
      <c r="K54" s="108">
        <f>SUM(K46:K53)</f>
        <v>32</v>
      </c>
      <c r="L54" s="105"/>
      <c r="M54" s="105"/>
      <c r="N54" s="106"/>
    </row>
    <row r="55" spans="1:14" s="50" customFormat="1" ht="24">
      <c r="A55" s="58"/>
      <c r="B55" s="59"/>
      <c r="C55" s="59"/>
      <c r="D55" s="59"/>
      <c r="E55" s="59"/>
      <c r="F55" s="59"/>
      <c r="G55" s="64" t="s">
        <v>51</v>
      </c>
      <c r="H55" s="116">
        <f>SUM(H54:I54)*14</f>
        <v>294</v>
      </c>
      <c r="I55" s="117"/>
      <c r="J55" s="65">
        <f>SUM(J54)</f>
        <v>40</v>
      </c>
      <c r="K55" s="60"/>
      <c r="L55" s="62"/>
      <c r="M55" s="62"/>
      <c r="N55" s="63"/>
    </row>
    <row r="56" spans="1:14" s="50" customFormat="1" ht="24">
      <c r="A56" s="66">
        <v>6</v>
      </c>
      <c r="B56" s="67" t="s">
        <v>121</v>
      </c>
      <c r="C56" s="67" t="s">
        <v>92</v>
      </c>
      <c r="D56" s="67" t="s">
        <v>93</v>
      </c>
      <c r="E56" s="67" t="s">
        <v>120</v>
      </c>
      <c r="F56" s="68" t="s">
        <v>21</v>
      </c>
      <c r="G56" s="75" t="s">
        <v>22</v>
      </c>
      <c r="H56" s="75">
        <v>2</v>
      </c>
      <c r="I56" s="75">
        <v>1</v>
      </c>
      <c r="J56" s="75"/>
      <c r="K56" s="75">
        <v>4</v>
      </c>
      <c r="L56" s="75" t="s">
        <v>23</v>
      </c>
      <c r="M56" s="75" t="s">
        <v>24</v>
      </c>
      <c r="N56" s="77" t="s">
        <v>94</v>
      </c>
    </row>
    <row r="57" spans="1:14" s="50" customFormat="1" ht="24">
      <c r="A57" s="66">
        <v>6</v>
      </c>
      <c r="B57" s="67" t="s">
        <v>115</v>
      </c>
      <c r="C57" s="67" t="s">
        <v>95</v>
      </c>
      <c r="D57" s="67" t="s">
        <v>175</v>
      </c>
      <c r="E57" s="67" t="s">
        <v>114</v>
      </c>
      <c r="F57" s="68" t="s">
        <v>21</v>
      </c>
      <c r="G57" s="75" t="s">
        <v>22</v>
      </c>
      <c r="H57" s="75">
        <v>0</v>
      </c>
      <c r="I57" s="75">
        <v>0</v>
      </c>
      <c r="J57" s="75"/>
      <c r="K57" s="75">
        <v>4</v>
      </c>
      <c r="L57" s="75" t="s">
        <v>30</v>
      </c>
      <c r="M57" s="75" t="s">
        <v>24</v>
      </c>
      <c r="N57" s="77"/>
    </row>
    <row r="58" spans="1:14" s="50" customFormat="1" ht="12">
      <c r="A58" s="66">
        <v>6</v>
      </c>
      <c r="B58" s="67" t="s">
        <v>130</v>
      </c>
      <c r="C58" s="68" t="s">
        <v>96</v>
      </c>
      <c r="D58" s="67" t="s">
        <v>97</v>
      </c>
      <c r="E58" s="67" t="s">
        <v>129</v>
      </c>
      <c r="F58" s="68" t="s">
        <v>202</v>
      </c>
      <c r="G58" s="71" t="s">
        <v>22</v>
      </c>
      <c r="H58" s="73">
        <v>0</v>
      </c>
      <c r="I58" s="73">
        <v>5</v>
      </c>
      <c r="J58" s="73"/>
      <c r="K58" s="73">
        <v>6</v>
      </c>
      <c r="L58" s="71" t="s">
        <v>30</v>
      </c>
      <c r="M58" s="71" t="s">
        <v>74</v>
      </c>
      <c r="N58" s="77" t="s">
        <v>166</v>
      </c>
    </row>
    <row r="59" spans="1:14" s="50" customFormat="1" ht="24">
      <c r="A59" s="66">
        <v>6</v>
      </c>
      <c r="B59" s="67" t="s">
        <v>141</v>
      </c>
      <c r="C59" s="68" t="s">
        <v>188</v>
      </c>
      <c r="D59" s="68" t="s">
        <v>189</v>
      </c>
      <c r="E59" s="67" t="s">
        <v>140</v>
      </c>
      <c r="F59" s="67" t="s">
        <v>205</v>
      </c>
      <c r="G59" s="71" t="s">
        <v>22</v>
      </c>
      <c r="H59" s="73">
        <v>0</v>
      </c>
      <c r="I59" s="73">
        <v>8</v>
      </c>
      <c r="J59" s="75"/>
      <c r="K59" s="75">
        <v>9</v>
      </c>
      <c r="L59" s="75" t="s">
        <v>30</v>
      </c>
      <c r="M59" s="75" t="s">
        <v>74</v>
      </c>
      <c r="N59" s="77" t="s">
        <v>168</v>
      </c>
    </row>
    <row r="60" spans="1:14" s="50" customFormat="1" ht="24">
      <c r="A60" s="66">
        <v>6</v>
      </c>
      <c r="B60" s="67" t="s">
        <v>143</v>
      </c>
      <c r="C60" s="68" t="s">
        <v>190</v>
      </c>
      <c r="D60" s="68" t="s">
        <v>191</v>
      </c>
      <c r="E60" s="67" t="s">
        <v>142</v>
      </c>
      <c r="F60" s="67" t="s">
        <v>38</v>
      </c>
      <c r="G60" s="75" t="s">
        <v>22</v>
      </c>
      <c r="H60" s="75">
        <v>0</v>
      </c>
      <c r="I60" s="75">
        <v>3</v>
      </c>
      <c r="J60" s="75"/>
      <c r="K60" s="75">
        <v>4</v>
      </c>
      <c r="L60" s="75" t="s">
        <v>30</v>
      </c>
      <c r="M60" s="75" t="s">
        <v>74</v>
      </c>
      <c r="N60" s="77" t="s">
        <v>169</v>
      </c>
    </row>
    <row r="61" spans="1:14" s="50" customFormat="1" ht="24">
      <c r="A61" s="66">
        <v>6</v>
      </c>
      <c r="B61" s="67" t="s">
        <v>145</v>
      </c>
      <c r="C61" s="68" t="s">
        <v>192</v>
      </c>
      <c r="D61" s="68" t="s">
        <v>193</v>
      </c>
      <c r="E61" s="67" t="s">
        <v>144</v>
      </c>
      <c r="F61" s="68" t="s">
        <v>204</v>
      </c>
      <c r="G61" s="75" t="s">
        <v>22</v>
      </c>
      <c r="H61" s="75">
        <v>2</v>
      </c>
      <c r="I61" s="75">
        <v>0</v>
      </c>
      <c r="J61" s="75"/>
      <c r="K61" s="75">
        <v>3</v>
      </c>
      <c r="L61" s="75" t="s">
        <v>23</v>
      </c>
      <c r="M61" s="75" t="s">
        <v>74</v>
      </c>
      <c r="N61" s="81" t="s">
        <v>147</v>
      </c>
    </row>
    <row r="62" spans="1:14" s="107" customFormat="1" ht="12">
      <c r="A62" s="100"/>
      <c r="B62" s="101"/>
      <c r="C62" s="101"/>
      <c r="D62" s="101"/>
      <c r="E62" s="101"/>
      <c r="F62" s="101"/>
      <c r="G62" s="102"/>
      <c r="H62" s="103">
        <f>SUM(H56:H61)</f>
        <v>4</v>
      </c>
      <c r="I62" s="103">
        <f>SUM(I56:I61)</f>
        <v>17</v>
      </c>
      <c r="J62" s="103">
        <f>SUM(J56:J61)</f>
        <v>0</v>
      </c>
      <c r="K62" s="103">
        <f>SUM(K56:K61)</f>
        <v>30</v>
      </c>
      <c r="L62" s="105"/>
      <c r="M62" s="105"/>
      <c r="N62" s="106"/>
    </row>
    <row r="63" spans="1:14" s="50" customFormat="1" ht="24">
      <c r="A63" s="58"/>
      <c r="B63" s="59"/>
      <c r="C63" s="59"/>
      <c r="D63" s="59"/>
      <c r="E63" s="59"/>
      <c r="F63" s="59"/>
      <c r="G63" s="64" t="s">
        <v>51</v>
      </c>
      <c r="H63" s="116">
        <f>SUM(H62:I62)*14</f>
        <v>294</v>
      </c>
      <c r="I63" s="117"/>
      <c r="J63" s="65">
        <f>SUM(J62)</f>
        <v>0</v>
      </c>
      <c r="K63" s="60"/>
      <c r="L63" s="62"/>
      <c r="M63" s="62"/>
      <c r="N63" s="63"/>
    </row>
    <row r="64" spans="1:14" s="50" customFormat="1" ht="12">
      <c r="A64" s="82" t="s">
        <v>99</v>
      </c>
      <c r="B64" s="56"/>
      <c r="C64" s="56"/>
      <c r="D64" s="56"/>
      <c r="E64" s="56"/>
      <c r="F64" s="56"/>
      <c r="G64" s="47"/>
      <c r="H64" s="51"/>
      <c r="I64" s="51"/>
      <c r="J64" s="51"/>
      <c r="K64" s="51"/>
      <c r="L64" s="49"/>
      <c r="M64" s="49"/>
      <c r="N64" s="56"/>
    </row>
    <row r="65" spans="1:14" s="50" customFormat="1" ht="24">
      <c r="A65" s="29">
        <v>5</v>
      </c>
      <c r="B65" s="27" t="s">
        <v>146</v>
      </c>
      <c r="C65" s="114" t="s">
        <v>194</v>
      </c>
      <c r="D65" s="114" t="s">
        <v>195</v>
      </c>
      <c r="E65" s="115"/>
      <c r="F65" s="114" t="s">
        <v>48</v>
      </c>
      <c r="G65" s="24" t="s">
        <v>22</v>
      </c>
      <c r="H65" s="24">
        <v>2</v>
      </c>
      <c r="I65" s="24">
        <v>0</v>
      </c>
      <c r="J65" s="24"/>
      <c r="K65" s="24">
        <v>4</v>
      </c>
      <c r="L65" s="24" t="s">
        <v>23</v>
      </c>
      <c r="M65" s="24" t="s">
        <v>74</v>
      </c>
      <c r="N65" s="27" t="s">
        <v>144</v>
      </c>
    </row>
    <row r="66" spans="1:14" s="50" customFormat="1" ht="24">
      <c r="A66" s="29">
        <v>6</v>
      </c>
      <c r="B66" s="27" t="s">
        <v>147</v>
      </c>
      <c r="C66" s="114" t="s">
        <v>196</v>
      </c>
      <c r="D66" s="114" t="s">
        <v>197</v>
      </c>
      <c r="E66" s="115" t="s">
        <v>146</v>
      </c>
      <c r="F66" s="114" t="s">
        <v>48</v>
      </c>
      <c r="G66" s="24" t="s">
        <v>22</v>
      </c>
      <c r="H66" s="24">
        <v>2</v>
      </c>
      <c r="I66" s="24">
        <v>0</v>
      </c>
      <c r="J66" s="24"/>
      <c r="K66" s="24">
        <v>4</v>
      </c>
      <c r="L66" s="24" t="s">
        <v>23</v>
      </c>
      <c r="M66" s="24" t="s">
        <v>74</v>
      </c>
      <c r="N66" s="27" t="s">
        <v>145</v>
      </c>
    </row>
    <row r="67" spans="1:14" s="50" customFormat="1" ht="12">
      <c r="A67" s="32" t="s">
        <v>149</v>
      </c>
      <c r="B67" s="21" t="s">
        <v>100</v>
      </c>
      <c r="C67" s="21" t="s">
        <v>101</v>
      </c>
      <c r="D67" s="21" t="s">
        <v>102</v>
      </c>
      <c r="E67" s="21"/>
      <c r="F67" s="21" t="s">
        <v>103</v>
      </c>
      <c r="G67" s="31" t="s">
        <v>104</v>
      </c>
      <c r="H67" s="25">
        <v>2</v>
      </c>
      <c r="I67" s="25">
        <v>1</v>
      </c>
      <c r="J67" s="25"/>
      <c r="K67" s="25">
        <v>5</v>
      </c>
      <c r="L67" s="26" t="s">
        <v>23</v>
      </c>
      <c r="M67" s="23" t="s">
        <v>74</v>
      </c>
      <c r="N67" s="83"/>
    </row>
    <row r="68" spans="1:14" s="50" customFormat="1" ht="24">
      <c r="A68" s="32" t="s">
        <v>149</v>
      </c>
      <c r="B68" s="21" t="s">
        <v>105</v>
      </c>
      <c r="C68" s="21" t="s">
        <v>170</v>
      </c>
      <c r="D68" s="21" t="s">
        <v>106</v>
      </c>
      <c r="E68" s="21"/>
      <c r="F68" s="21" t="s">
        <v>107</v>
      </c>
      <c r="G68" s="31" t="s">
        <v>108</v>
      </c>
      <c r="H68" s="84">
        <v>0</v>
      </c>
      <c r="I68" s="84">
        <v>2</v>
      </c>
      <c r="J68" s="84"/>
      <c r="K68" s="84">
        <v>4</v>
      </c>
      <c r="L68" s="23" t="s">
        <v>30</v>
      </c>
      <c r="M68" s="23" t="s">
        <v>74</v>
      </c>
      <c r="N68" s="21"/>
    </row>
    <row r="69" spans="1:14" s="50" customFormat="1" ht="36">
      <c r="A69" s="32" t="s">
        <v>149</v>
      </c>
      <c r="B69" s="21" t="s">
        <v>109</v>
      </c>
      <c r="C69" s="21" t="s">
        <v>171</v>
      </c>
      <c r="D69" s="21" t="s">
        <v>110</v>
      </c>
      <c r="E69" s="21"/>
      <c r="F69" s="21" t="s">
        <v>172</v>
      </c>
      <c r="G69" s="31" t="s">
        <v>108</v>
      </c>
      <c r="H69" s="84">
        <v>0</v>
      </c>
      <c r="I69" s="84">
        <v>2</v>
      </c>
      <c r="J69" s="84"/>
      <c r="K69" s="84">
        <v>4</v>
      </c>
      <c r="L69" s="23" t="s">
        <v>30</v>
      </c>
      <c r="M69" s="23" t="s">
        <v>74</v>
      </c>
      <c r="N69" s="21"/>
    </row>
    <row r="70" spans="1:14" s="50" customFormat="1" ht="12">
      <c r="A70" s="85"/>
      <c r="B70" s="86"/>
      <c r="C70" s="87"/>
      <c r="D70" s="86"/>
      <c r="E70" s="86"/>
      <c r="F70" s="86"/>
      <c r="G70" s="54"/>
      <c r="H70" s="55"/>
      <c r="I70" s="55"/>
      <c r="J70" s="55"/>
      <c r="K70" s="88"/>
      <c r="L70" s="54"/>
      <c r="M70" s="54"/>
      <c r="N70" s="86"/>
    </row>
    <row r="71" spans="1:14" s="50" customFormat="1" ht="12">
      <c r="A71" s="85"/>
      <c r="B71" s="86"/>
      <c r="C71" s="87"/>
      <c r="D71" s="86"/>
      <c r="E71" s="86"/>
      <c r="F71" s="86"/>
      <c r="G71" s="54"/>
      <c r="H71" s="55"/>
      <c r="I71" s="55"/>
      <c r="J71" s="55"/>
      <c r="K71" s="88"/>
      <c r="L71" s="54"/>
      <c r="M71" s="54"/>
      <c r="N71" s="86"/>
    </row>
    <row r="72" spans="1:14" s="42" customFormat="1">
      <c r="A72" s="89"/>
      <c r="B72" s="90"/>
      <c r="C72" s="91"/>
      <c r="D72" s="90"/>
      <c r="E72" s="90"/>
      <c r="F72" s="90"/>
      <c r="G72" s="92"/>
      <c r="H72" s="93"/>
      <c r="I72" s="93"/>
      <c r="J72" s="93"/>
      <c r="K72" s="94"/>
      <c r="L72" s="92"/>
      <c r="M72" s="92"/>
      <c r="N72" s="90"/>
    </row>
    <row r="73" spans="1:14" s="42" customFormat="1">
      <c r="A73" s="89"/>
      <c r="B73" s="90"/>
      <c r="C73" s="91"/>
      <c r="D73" s="90"/>
      <c r="E73" s="90"/>
      <c r="F73" s="90"/>
      <c r="G73" s="92"/>
      <c r="H73" s="93"/>
      <c r="I73" s="93"/>
      <c r="J73" s="93"/>
      <c r="K73" s="94"/>
      <c r="L73" s="92"/>
      <c r="M73" s="92"/>
      <c r="N73" s="90"/>
    </row>
    <row r="74" spans="1:14" s="42" customFormat="1">
      <c r="A74" s="89"/>
      <c r="B74" s="90"/>
      <c r="C74" s="91"/>
      <c r="D74" s="90"/>
      <c r="E74" s="90"/>
      <c r="F74" s="90"/>
      <c r="G74" s="92"/>
      <c r="H74" s="93"/>
      <c r="I74" s="93"/>
      <c r="J74" s="93"/>
      <c r="K74" s="94"/>
      <c r="L74" s="92"/>
      <c r="M74" s="92"/>
      <c r="N74" s="90"/>
    </row>
    <row r="75" spans="1:14" s="42" customFormat="1">
      <c r="A75" s="95"/>
      <c r="G75" s="96"/>
      <c r="H75" s="96"/>
      <c r="I75" s="96"/>
      <c r="J75" s="96"/>
      <c r="K75" s="96"/>
      <c r="L75" s="96"/>
      <c r="M75" s="96"/>
    </row>
    <row r="76" spans="1:14" s="42" customFormat="1">
      <c r="A76" s="95"/>
      <c r="G76" s="96"/>
      <c r="H76" s="96"/>
      <c r="I76" s="96"/>
      <c r="J76" s="96"/>
      <c r="K76" s="96"/>
      <c r="L76" s="96"/>
      <c r="M76" s="96"/>
    </row>
    <row r="77" spans="1:14" s="42" customFormat="1">
      <c r="A77" s="95"/>
      <c r="G77" s="96"/>
      <c r="H77" s="96"/>
      <c r="I77" s="96"/>
      <c r="J77" s="96"/>
      <c r="K77" s="96"/>
      <c r="L77" s="96"/>
      <c r="M77" s="96"/>
    </row>
    <row r="78" spans="1:14" s="98" customFormat="1">
      <c r="A78" s="97"/>
      <c r="G78" s="99"/>
      <c r="H78" s="99"/>
      <c r="I78" s="99"/>
      <c r="J78" s="99"/>
      <c r="K78" s="99"/>
      <c r="L78" s="99"/>
      <c r="M78" s="99"/>
    </row>
  </sheetData>
  <mergeCells count="19"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  <mergeCell ref="H63:I63"/>
    <mergeCell ref="N7:N8"/>
    <mergeCell ref="H18:I18"/>
    <mergeCell ref="H28:I28"/>
    <mergeCell ref="H36:I36"/>
    <mergeCell ref="H45:I45"/>
    <mergeCell ref="H55:I55"/>
    <mergeCell ref="M7:M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A67:A69" twoDigitTextYear="1"/>
    <ignoredError sqref="J35 J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kepalkotas</vt:lpstr>
      <vt:lpstr>kepalkotas!Nyomtatási_terület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2018-08-28T10:17:13Z</cp:lastPrinted>
  <dcterms:created xsi:type="dcterms:W3CDTF">2016-09-01T14:49:18Z</dcterms:created>
  <dcterms:modified xsi:type="dcterms:W3CDTF">2019-07-01T07:29:22Z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