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/>
  </bookViews>
  <sheets>
    <sheet name="Logisztikai" sheetId="11" r:id="rId1"/>
    <sheet name="Pénzügy-számviteli" sheetId="12" r:id="rId2"/>
    <sheet name="Közigazgatási" sheetId="14" r:id="rId3"/>
    <sheet name="Vállalkozási" sheetId="15" r:id="rId4"/>
  </sheets>
  <definedNames>
    <definedName name="_xlnm._FilterDatabase" localSheetId="2" hidden="1">Közigazgatási!$F$1:$F$85</definedName>
    <definedName name="_xlnm._FilterDatabase" localSheetId="0" hidden="1">Logisztikai!$F$1:$F$84</definedName>
    <definedName name="_xlnm._FilterDatabase" localSheetId="1" hidden="1">'Pénzügy-számviteli'!$F$1:$F$84</definedName>
    <definedName name="_xlnm._FilterDatabase" localSheetId="3" hidden="1">Vállalkozási!$F$1:$F$85</definedName>
    <definedName name="_xlnm.Print_Titles" localSheetId="2">Közigazgatási!$7:$8</definedName>
    <definedName name="_xlnm.Print_Titles" localSheetId="0">Logisztikai!$7:$8</definedName>
    <definedName name="_xlnm.Print_Titles" localSheetId="1">'Pénzügy-számviteli'!$7:$8</definedName>
    <definedName name="_xlnm.Print_Titles" localSheetId="3">Vállalkozási!$7:$8</definedName>
    <definedName name="_xlnm.Print_Area" localSheetId="2">Közigazgatási!$A$1:$N$83</definedName>
    <definedName name="_xlnm.Print_Area" localSheetId="0">Logisztikai!$A$1:$N$83</definedName>
    <definedName name="_xlnm.Print_Area" localSheetId="1">'Pénzügy-számviteli'!$A$1:$N$83</definedName>
    <definedName name="_xlnm.Print_Area" localSheetId="3">Vállalkozási!$A$1:$N$83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2"/>
  <c r="I17"/>
  <c r="H18" s="1"/>
  <c r="J17"/>
  <c r="J18" s="1"/>
  <c r="K17"/>
  <c r="H26"/>
  <c r="I26"/>
  <c r="J26"/>
  <c r="J27" s="1"/>
  <c r="K26"/>
  <c r="H35"/>
  <c r="I35"/>
  <c r="J35"/>
  <c r="J36" s="1"/>
  <c r="K35"/>
  <c r="H47"/>
  <c r="I47"/>
  <c r="J47"/>
  <c r="J48" s="1"/>
  <c r="K47"/>
  <c r="H59"/>
  <c r="I59"/>
  <c r="J59"/>
  <c r="J60" s="1"/>
  <c r="K59"/>
  <c r="H71"/>
  <c r="I71"/>
  <c r="J71"/>
  <c r="J72" s="1"/>
  <c r="K71"/>
  <c r="J75"/>
  <c r="J76" s="1"/>
  <c r="H60" l="1"/>
  <c r="H27"/>
  <c r="H48"/>
  <c r="H36"/>
  <c r="H72"/>
  <c r="N3"/>
  <c r="J59" i="14"/>
  <c r="M3" i="12" l="1"/>
  <c r="I17" i="15"/>
  <c r="H17"/>
  <c r="K71" l="1"/>
  <c r="I71"/>
  <c r="H71"/>
  <c r="K59"/>
  <c r="I59"/>
  <c r="H59"/>
  <c r="K47"/>
  <c r="I47"/>
  <c r="H47"/>
  <c r="K71" i="14"/>
  <c r="I71"/>
  <c r="H71"/>
  <c r="K59"/>
  <c r="I59"/>
  <c r="H59"/>
  <c r="K47"/>
  <c r="I47"/>
  <c r="H47"/>
  <c r="K71" i="11"/>
  <c r="J75" i="15"/>
  <c r="J76" s="1"/>
  <c r="J71"/>
  <c r="J72" s="1"/>
  <c r="J47"/>
  <c r="J48" s="1"/>
  <c r="K35"/>
  <c r="J35"/>
  <c r="J36" s="1"/>
  <c r="I35"/>
  <c r="H35"/>
  <c r="K26"/>
  <c r="J26"/>
  <c r="J27" s="1"/>
  <c r="I26"/>
  <c r="H26"/>
  <c r="K17"/>
  <c r="J17"/>
  <c r="J18" s="1"/>
  <c r="J75" i="14"/>
  <c r="J76" s="1"/>
  <c r="J71"/>
  <c r="J72" s="1"/>
  <c r="J60"/>
  <c r="J47"/>
  <c r="J48" s="1"/>
  <c r="K35"/>
  <c r="J35"/>
  <c r="J36" s="1"/>
  <c r="I35"/>
  <c r="H35"/>
  <c r="K26"/>
  <c r="J26"/>
  <c r="J27" s="1"/>
  <c r="I26"/>
  <c r="H26"/>
  <c r="K17"/>
  <c r="J17"/>
  <c r="J18" s="1"/>
  <c r="I17"/>
  <c r="H17"/>
  <c r="J75" i="11"/>
  <c r="J76" s="1"/>
  <c r="J71"/>
  <c r="J72" s="1"/>
  <c r="I71"/>
  <c r="H71"/>
  <c r="K59"/>
  <c r="J59"/>
  <c r="J60" s="1"/>
  <c r="I59"/>
  <c r="H59"/>
  <c r="K47"/>
  <c r="J47"/>
  <c r="J48" s="1"/>
  <c r="I47"/>
  <c r="H47"/>
  <c r="K35"/>
  <c r="J35"/>
  <c r="J36" s="1"/>
  <c r="I35"/>
  <c r="H35"/>
  <c r="K26"/>
  <c r="J26"/>
  <c r="J27" s="1"/>
  <c r="I26"/>
  <c r="H26"/>
  <c r="K17"/>
  <c r="J17"/>
  <c r="J18" s="1"/>
  <c r="I17"/>
  <c r="H17"/>
  <c r="N3" l="1"/>
  <c r="H18" i="14"/>
  <c r="H27"/>
  <c r="H18" i="15"/>
  <c r="H27"/>
  <c r="H36"/>
  <c r="H48"/>
  <c r="H60"/>
  <c r="H72"/>
  <c r="H36" i="14"/>
  <c r="H48"/>
  <c r="H60"/>
  <c r="N3"/>
  <c r="H72"/>
  <c r="H18" i="11"/>
  <c r="H27"/>
  <c r="H36"/>
  <c r="H48"/>
  <c r="H60"/>
  <c r="H72"/>
  <c r="M3" i="15" l="1"/>
  <c r="M3" i="14"/>
  <c r="M3" i="11"/>
  <c r="J59" i="15"/>
  <c r="J60" s="1"/>
  <c r="N3" s="1"/>
</calcChain>
</file>

<file path=xl/sharedStrings.xml><?xml version="1.0" encoding="utf-8"?>
<sst xmlns="http://schemas.openxmlformats.org/spreadsheetml/2006/main" count="1841" uniqueCount="322">
  <si>
    <t>E</t>
  </si>
  <si>
    <t>Gy</t>
  </si>
  <si>
    <t>K</t>
  </si>
  <si>
    <t>A</t>
  </si>
  <si>
    <t>B</t>
  </si>
  <si>
    <t>C</t>
  </si>
  <si>
    <t>G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</si>
  <si>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</si>
  <si>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</si>
  <si>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</si>
  <si>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</si>
  <si>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</si>
  <si>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</si>
  <si>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</si>
  <si>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</si>
  <si>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</si>
  <si>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</si>
  <si>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</si>
  <si>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Összefüggő szakmai gyakorlat</t>
  </si>
  <si>
    <t>Tantárgy angol neve</t>
  </si>
  <si>
    <t>Előfeltétel</t>
  </si>
  <si>
    <t>Az intézményi kínálat szerint szabadon választható tantárgy</t>
  </si>
  <si>
    <t>Idegen nyelven választható tantárgyak</t>
  </si>
  <si>
    <t>Féléves óraszám:</t>
  </si>
  <si>
    <t>Képzés óraszáma:</t>
  </si>
  <si>
    <t xml:space="preserve">Vargáné dr. Bosnyák Ildikó </t>
  </si>
  <si>
    <t xml:space="preserve">Mikroökonómia </t>
  </si>
  <si>
    <t>Üzleti kommunikáció és protokoll</t>
  </si>
  <si>
    <t xml:space="preserve">Makroökonómia </t>
  </si>
  <si>
    <t xml:space="preserve">Marketing menedzsment </t>
  </si>
  <si>
    <t xml:space="preserve">Pénzügytan </t>
  </si>
  <si>
    <t>EU intézményrendszere és működése</t>
  </si>
  <si>
    <t xml:space="preserve">Értékesítés és kereskedelem </t>
  </si>
  <si>
    <t xml:space="preserve">Vállalati pénzügyek </t>
  </si>
  <si>
    <t>Gazdasági matematika 1.</t>
  </si>
  <si>
    <t xml:space="preserve">Gazdasági matematika 2. </t>
  </si>
  <si>
    <t>Statisztika 1.</t>
  </si>
  <si>
    <t xml:space="preserve">Statisztika 2. </t>
  </si>
  <si>
    <t>Számvitel 1.</t>
  </si>
  <si>
    <t>Számvitel 2.</t>
  </si>
  <si>
    <t>Stratégiai menedzsment</t>
  </si>
  <si>
    <t>Szervezeti döntések elmélete és gyakorlata</t>
  </si>
  <si>
    <t xml:space="preserve">Adózás és államháztartástan </t>
  </si>
  <si>
    <t xml:space="preserve">Nemzetközi üzleti ismeretek </t>
  </si>
  <si>
    <t xml:space="preserve">Kósáné dr. Bilanics Ágnes </t>
  </si>
  <si>
    <t xml:space="preserve">Dr. Magyar Zoltán </t>
  </si>
  <si>
    <t xml:space="preserve">Barabásné dr. Kárpáti Dóra </t>
  </si>
  <si>
    <t xml:space="preserve">Tanyiné dr. Kocsis Anikó </t>
  </si>
  <si>
    <t>MII</t>
  </si>
  <si>
    <t>GTI</t>
  </si>
  <si>
    <t xml:space="preserve">GTI </t>
  </si>
  <si>
    <t>Dr. Kiss Ferenc</t>
  </si>
  <si>
    <t>KOI</t>
  </si>
  <si>
    <t>TFI</t>
  </si>
  <si>
    <t xml:space="preserve">Dr. Nagy Andrea </t>
  </si>
  <si>
    <t>Dr. Kvancz József</t>
  </si>
  <si>
    <t xml:space="preserve">Dr. Egri Imre </t>
  </si>
  <si>
    <t>Dr. Egri Imre</t>
  </si>
  <si>
    <t>Fuvarozási és szállítmányozási jog</t>
  </si>
  <si>
    <t xml:space="preserve">Ellátási lánc menedzsment </t>
  </si>
  <si>
    <t>Pénzügyi jog</t>
  </si>
  <si>
    <t xml:space="preserve">Vezetői számvitel </t>
  </si>
  <si>
    <t xml:space="preserve">Dr. Kvancz József </t>
  </si>
  <si>
    <t xml:space="preserve">Közigazgatási jog </t>
  </si>
  <si>
    <t xml:space="preserve">Specializáció: Vállalkozási </t>
  </si>
  <si>
    <t xml:space="preserve">Társasági és cégjog </t>
  </si>
  <si>
    <t xml:space="preserve">Specializáció: Közigazgatási </t>
  </si>
  <si>
    <t>Számviteli elemzés és kontrolling</t>
  </si>
  <si>
    <t>Kósáné dr. Bilanics Ágnes</t>
  </si>
  <si>
    <t>Logisztikai szolgáltatások informatikája</t>
  </si>
  <si>
    <t xml:space="preserve">Logisztikai tevékenységek pénzügyei </t>
  </si>
  <si>
    <t xml:space="preserve">Nemzetközi pénzügyek </t>
  </si>
  <si>
    <t xml:space="preserve">Könyvvizsgálat és ellenőrzés </t>
  </si>
  <si>
    <t xml:space="preserve">Specializáció: Közigazgatás </t>
  </si>
  <si>
    <t xml:space="preserve">Vállalati logisztika </t>
  </si>
  <si>
    <t xml:space="preserve">Nemzetközi kereskedelem </t>
  </si>
  <si>
    <t xml:space="preserve">Logisztikai menedzsment </t>
  </si>
  <si>
    <t>Nemzetközi számvitel</t>
  </si>
  <si>
    <t xml:space="preserve">Banküzemtan </t>
  </si>
  <si>
    <t xml:space="preserve">Sajátos számviteli ismeretek </t>
  </si>
  <si>
    <t>Barabásné dr. Kárpáti Dóra</t>
  </si>
  <si>
    <t xml:space="preserve">Üzleti tervezés és elemzés </t>
  </si>
  <si>
    <t>Vállalkozások finanszírozása és biztosítása</t>
  </si>
  <si>
    <t xml:space="preserve">Vállalatok nemzetközi környezetben </t>
  </si>
  <si>
    <t xml:space="preserve">Munka- és ügyvitelszervezés </t>
  </si>
  <si>
    <t xml:space="preserve">Változtatás- és tudásmenedzsment </t>
  </si>
  <si>
    <t xml:space="preserve">Kis- és középvállalkozások működése és gazdálkodása </t>
  </si>
  <si>
    <t xml:space="preserve">Dr. Nagy Zsuzsanna </t>
  </si>
  <si>
    <t>A közigazgatás intézményrendszere</t>
  </si>
  <si>
    <t>Költségvetési gazdálkodás</t>
  </si>
  <si>
    <t xml:space="preserve">Szociálpolitika intézményrendszere és működése </t>
  </si>
  <si>
    <t xml:space="preserve">Költségvetési számvitel </t>
  </si>
  <si>
    <t xml:space="preserve">Közmenedzsment </t>
  </si>
  <si>
    <t xml:space="preserve">Helyi gazdaságfejlesztés </t>
  </si>
  <si>
    <t xml:space="preserve">Dr. Kovács Zoltán </t>
  </si>
  <si>
    <t xml:space="preserve">Dr. Blahota István </t>
  </si>
  <si>
    <t xml:space="preserve">Dr. Nagy Károly </t>
  </si>
  <si>
    <t>MAI</t>
  </si>
  <si>
    <t xml:space="preserve">Innováció és minőségmenedzsment </t>
  </si>
  <si>
    <t>Microeconomics</t>
  </si>
  <si>
    <t>Business Communication and Protocol</t>
  </si>
  <si>
    <t>Marketing</t>
  </si>
  <si>
    <t>Macroeconomics</t>
  </si>
  <si>
    <t>Statistics 1.</t>
  </si>
  <si>
    <t>Marketing Management</t>
  </si>
  <si>
    <t>Management 1.</t>
  </si>
  <si>
    <t>Management 2.</t>
  </si>
  <si>
    <t>Statistics 2.</t>
  </si>
  <si>
    <t>Basics of Finance</t>
  </si>
  <si>
    <t>Economic Policy</t>
  </si>
  <si>
    <t>Accounting 1.</t>
  </si>
  <si>
    <t>Sales and Commerce</t>
  </si>
  <si>
    <t>Corporate Finance</t>
  </si>
  <si>
    <t>Accounting 2.</t>
  </si>
  <si>
    <t>Transport and Forwarding Law</t>
  </si>
  <si>
    <t>Supply chain management</t>
  </si>
  <si>
    <t>Business Valuation and Resource Management</t>
  </si>
  <si>
    <t>Strategic Management</t>
  </si>
  <si>
    <t>Theory and Practice of Organisational Decisions</t>
  </si>
  <si>
    <t>Information Systems and Information Resources Management</t>
  </si>
  <si>
    <t>Finance of Logistic Services</t>
  </si>
  <si>
    <t>Accounting Analysis and Controlling</t>
  </si>
  <si>
    <t>Project Management</t>
  </si>
  <si>
    <t>Basics of International Business</t>
  </si>
  <si>
    <t>International Trade</t>
  </si>
  <si>
    <t>Logistics Management</t>
  </si>
  <si>
    <t>BAI0001</t>
  </si>
  <si>
    <t xml:space="preserve">Digital Applications </t>
  </si>
  <si>
    <t xml:space="preserve">BAI0041 </t>
  </si>
  <si>
    <t xml:space="preserve">Sociology </t>
  </si>
  <si>
    <t>BAI0002</t>
  </si>
  <si>
    <t xml:space="preserve">BAI0031 </t>
  </si>
  <si>
    <t>BAI0023</t>
  </si>
  <si>
    <t>BAI0033</t>
  </si>
  <si>
    <t>BAI0035</t>
  </si>
  <si>
    <t>Financial Law</t>
  </si>
  <si>
    <t>Managerial Accounting</t>
  </si>
  <si>
    <t>International Finance</t>
  </si>
  <si>
    <t>Audit and Control</t>
  </si>
  <si>
    <t>International Accounting</t>
  </si>
  <si>
    <t>Banking</t>
  </si>
  <si>
    <t>Special Issues of Accounting</t>
  </si>
  <si>
    <t>Administrative Law</t>
  </si>
  <si>
    <t>Institutions of Public Administration</t>
  </si>
  <si>
    <t>Budget Management</t>
  </si>
  <si>
    <t>Structure and Functioning Social Policy</t>
  </si>
  <si>
    <t>Accounting of Public Sector</t>
  </si>
  <si>
    <t>Public Management</t>
  </si>
  <si>
    <t>Local Economic Development</t>
  </si>
  <si>
    <t>Corporate Law</t>
  </si>
  <si>
    <t>Working and Economics of Small and medium-sized enterprises</t>
  </si>
  <si>
    <t>Business Planning and Analysis</t>
  </si>
  <si>
    <t>Finance and Insurance of Enterprises</t>
  </si>
  <si>
    <t>Change and Knowledge Management</t>
  </si>
  <si>
    <t>Work and Administration</t>
  </si>
  <si>
    <t>Companies in an International Business Environment</t>
  </si>
  <si>
    <t>BAI0026</t>
  </si>
  <si>
    <t>BAI0027</t>
  </si>
  <si>
    <t>BAI0037</t>
  </si>
  <si>
    <t>BAI0043</t>
  </si>
  <si>
    <t>Organisational Behaviour</t>
  </si>
  <si>
    <t>Szakdolgozat</t>
  </si>
  <si>
    <t>BAI0034</t>
  </si>
  <si>
    <t>Economic Calculus 1.</t>
  </si>
  <si>
    <t>Economic Calculus 2.</t>
  </si>
  <si>
    <t>Business Ethics</t>
  </si>
  <si>
    <t>BGZ1101</t>
  </si>
  <si>
    <t>BGZ1102</t>
  </si>
  <si>
    <t>BGZ1202</t>
  </si>
  <si>
    <t xml:space="preserve">BGZ1203 </t>
  </si>
  <si>
    <t>BGZ1204</t>
  </si>
  <si>
    <t>BGZ1205</t>
  </si>
  <si>
    <t>Business Law</t>
  </si>
  <si>
    <t>BAI0085</t>
  </si>
  <si>
    <t xml:space="preserve">BAI0018 </t>
  </si>
  <si>
    <t>BAI0021</t>
  </si>
  <si>
    <t>BAI0030</t>
  </si>
  <si>
    <t>GZB1318</t>
  </si>
  <si>
    <t>GZB2215</t>
  </si>
  <si>
    <t>GZB1210</t>
  </si>
  <si>
    <t>GZB2320</t>
  </si>
  <si>
    <t>GZB2321</t>
  </si>
  <si>
    <t>GZB2223</t>
  </si>
  <si>
    <t>GZB1317</t>
  </si>
  <si>
    <t>GZB2540</t>
  </si>
  <si>
    <t>GZB2224</t>
  </si>
  <si>
    <t>GZB2425</t>
  </si>
  <si>
    <t>GZB2430</t>
  </si>
  <si>
    <t>GZB2432</t>
  </si>
  <si>
    <t xml:space="preserve">GZB2548 </t>
  </si>
  <si>
    <t>GZB2546</t>
  </si>
  <si>
    <t>GZB2673</t>
  </si>
  <si>
    <t>GZB2538</t>
  </si>
  <si>
    <t>GZB2549</t>
  </si>
  <si>
    <t>GZB2672</t>
  </si>
  <si>
    <t>GZB2674</t>
  </si>
  <si>
    <t>GZB2791</t>
  </si>
  <si>
    <t>BGZ1203</t>
  </si>
  <si>
    <t>BAI0031</t>
  </si>
  <si>
    <t xml:space="preserve">BAI0030 </t>
  </si>
  <si>
    <t>180 kredit</t>
  </si>
  <si>
    <t>Innovation and Quality Management</t>
  </si>
  <si>
    <t>Informatics of Logistic Services</t>
  </si>
  <si>
    <t xml:space="preserve">Integrated Professional Practice </t>
  </si>
  <si>
    <t>Havay Dóra Anna</t>
  </si>
  <si>
    <t xml:space="preserve">Szak megnevezése: Gazdálkodási és menedzsment alapképzési szak  </t>
  </si>
  <si>
    <t xml:space="preserve">Szakfelelős: Vargáné dr. Bosnyák Ildikó </t>
  </si>
  <si>
    <t>BAI0056</t>
  </si>
  <si>
    <t>BAI0057</t>
  </si>
  <si>
    <t>BAI0052</t>
  </si>
  <si>
    <t>Environment and Human</t>
  </si>
  <si>
    <t>BGZ1103</t>
  </si>
  <si>
    <t>BGZ1104</t>
  </si>
  <si>
    <t>BGZ1105</t>
  </si>
  <si>
    <t>BGZ1206</t>
  </si>
  <si>
    <t>BGZ1207</t>
  </si>
  <si>
    <t>BGZ1208</t>
  </si>
  <si>
    <t>BGZ1106</t>
  </si>
  <si>
    <t>BGZ1107</t>
  </si>
  <si>
    <t>BGZ1209</t>
  </si>
  <si>
    <t>BGZ2210</t>
  </si>
  <si>
    <t>BGZ2211</t>
  </si>
  <si>
    <t>BGZ2112</t>
  </si>
  <si>
    <t>BGZ2113</t>
  </si>
  <si>
    <t>BGZ2214</t>
  </si>
  <si>
    <t>BGZ2215</t>
  </si>
  <si>
    <t>BGZ2216</t>
  </si>
  <si>
    <t>BGZ2160</t>
  </si>
  <si>
    <t>BGZ2161</t>
  </si>
  <si>
    <t>BGZ2162</t>
  </si>
  <si>
    <t>GZB1103, FGZ1101</t>
  </si>
  <si>
    <t>FGZ1201</t>
  </si>
  <si>
    <t>GZB2667, FGZ1105</t>
  </si>
  <si>
    <t>GZB2426, FGZ1103</t>
  </si>
  <si>
    <t>FGZ1106</t>
  </si>
  <si>
    <t>Dr. habil. Kiss Lajos András</t>
  </si>
  <si>
    <t>GZB2216, BAI0057</t>
  </si>
  <si>
    <t>GZB2107, BAI0052</t>
  </si>
  <si>
    <t>FGZ1104, BAI0056</t>
  </si>
  <si>
    <t>GZB2319, BGZ2160</t>
  </si>
  <si>
    <t>GZB1312, BGZ2161</t>
  </si>
  <si>
    <t>GZB1211, BGZ2162</t>
  </si>
  <si>
    <t>BAI0110</t>
  </si>
  <si>
    <t>BAI0111</t>
  </si>
  <si>
    <t>BAI0112</t>
  </si>
  <si>
    <t>BAI0113</t>
  </si>
  <si>
    <t>BAI0114</t>
  </si>
  <si>
    <t xml:space="preserve">  </t>
  </si>
  <si>
    <t>Specializáció: Pénzügy-számviteli</t>
  </si>
  <si>
    <t xml:space="preserve">Specializáció: Pénzügy-számviteli </t>
  </si>
  <si>
    <t>Specializáció: Logisztikai</t>
  </si>
  <si>
    <t>BGZ2220</t>
  </si>
  <si>
    <t>BGZ2221</t>
  </si>
  <si>
    <t>BGZ2122</t>
  </si>
  <si>
    <t>BGZ2123</t>
  </si>
  <si>
    <t>BGZ2224</t>
  </si>
  <si>
    <t>BGZ2225</t>
  </si>
  <si>
    <t>BGZ2226</t>
  </si>
  <si>
    <t>BGZ2240</t>
  </si>
  <si>
    <t>BGZ2241</t>
  </si>
  <si>
    <t>BGZ2142</t>
  </si>
  <si>
    <t>BGZ2143</t>
  </si>
  <si>
    <t>BGZ2244</t>
  </si>
  <si>
    <t>BGZ2245</t>
  </si>
  <si>
    <t>BGZ2246</t>
  </si>
  <si>
    <t>BGZ2250</t>
  </si>
  <si>
    <t>BGZ2251</t>
  </si>
  <si>
    <t>BGZ2152</t>
  </si>
  <si>
    <t>BGZ2153</t>
  </si>
  <si>
    <t>BGZ2254</t>
  </si>
  <si>
    <t>BGZ2255</t>
  </si>
  <si>
    <t>BGZ2256</t>
  </si>
  <si>
    <t xml:space="preserve">Alkalmazott kutatások </t>
  </si>
  <si>
    <t>Business Communication (English, German, French, Russian)</t>
  </si>
  <si>
    <t>IOVK</t>
  </si>
  <si>
    <t>Digitális alkalmazások</t>
  </si>
  <si>
    <t>Környezet és ember</t>
  </si>
  <si>
    <t>Vállalatgazdaságtan</t>
  </si>
  <si>
    <t>Business Economics</t>
  </si>
  <si>
    <t>Szociológia</t>
  </si>
  <si>
    <t>Üzleti kommunikáció (angol-német-francia-orosz)</t>
  </si>
  <si>
    <t>Marketing (angol)</t>
  </si>
  <si>
    <t>Gazdaságpolitika (angol)</t>
  </si>
  <si>
    <t>Számvitel 1. (angol)</t>
  </si>
  <si>
    <t>Pénzügytan (angol)</t>
  </si>
  <si>
    <t>Statisztika 1. (angol)</t>
  </si>
  <si>
    <t>Menedzsment 1.</t>
  </si>
  <si>
    <t>Gazdasági jog</t>
  </si>
  <si>
    <t>Menedzsment 2.</t>
  </si>
  <si>
    <t>Gazdaságpolitika</t>
  </si>
  <si>
    <t>Üzleti etika</t>
  </si>
  <si>
    <t>Szervezeti magatartás</t>
  </si>
  <si>
    <t>Vállalatértékelés és erőforrás gazdálkodás</t>
  </si>
  <si>
    <t>BAI0136</t>
  </si>
  <si>
    <t>Projektmenedzsment</t>
  </si>
  <si>
    <t>BAI0137</t>
  </si>
  <si>
    <t>Thesis</t>
  </si>
  <si>
    <t>Dr. Hegedüs László Zsigmond</t>
  </si>
  <si>
    <t>Konczné dr. Nagy Zsuzsanna Julianna</t>
  </si>
  <si>
    <t>Institutional system of the European Union</t>
  </si>
  <si>
    <t>Információs rendszerek és információ gazdálkodás</t>
  </si>
  <si>
    <t>Taxation and Public Finances</t>
  </si>
  <si>
    <t>Taxation and  Public Finances</t>
  </si>
  <si>
    <t>Alkalmazott vállalatgazdaságtan</t>
  </si>
  <si>
    <t>Applied Business Economics</t>
  </si>
  <si>
    <t>Applied Research</t>
  </si>
  <si>
    <t>Corporate logistics</t>
  </si>
  <si>
    <t>Kozmáné Petrilla Gréta</t>
  </si>
  <si>
    <t>Oroszné Ilcsik Bernadett</t>
  </si>
  <si>
    <t>Lábas István</t>
  </si>
  <si>
    <t>Makszim Györgyné dr. Nagy Tímea</t>
  </si>
  <si>
    <t>Értékteremtő folyamatok menedzsmentje</t>
  </si>
  <si>
    <t>Management of value creating processes</t>
  </si>
  <si>
    <t>2019 szeptemberétől</t>
  </si>
  <si>
    <t>GZB1101, BGZ1101</t>
  </si>
  <si>
    <t>BGZ1191</t>
  </si>
  <si>
    <t>GZB1209, BGZ1201</t>
  </si>
  <si>
    <t>BGZ1291</t>
  </si>
  <si>
    <t>BGZ1290</t>
  </si>
  <si>
    <t>BGZ1299</t>
  </si>
  <si>
    <t>BGZ1297</t>
  </si>
  <si>
    <t>BAI0158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</si>
</sst>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333333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22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0" fontId="1" fillId="7" borderId="0" xfId="0" applyFont="1" applyFill="1" applyAlignment="1">
      <alignment vertical="center"/>
    </xf>
    <xf numFmtId="0" fontId="4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0" fillId="0" borderId="13" xfId="0" applyBorder="1"/>
    <xf numFmtId="0" fontId="9" fillId="0" borderId="15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/>
    </xf>
    <xf numFmtId="0" fontId="0" fillId="0" borderId="15" xfId="0" applyBorder="1"/>
    <xf numFmtId="0" fontId="4" fillId="0" borderId="15" xfId="0" applyFont="1" applyBorder="1"/>
    <xf numFmtId="0" fontId="4" fillId="0" borderId="15" xfId="0" applyFont="1" applyFill="1" applyBorder="1" applyAlignment="1">
      <alignment vertical="center" wrapText="1"/>
    </xf>
    <xf numFmtId="0" fontId="15" fillId="0" borderId="15" xfId="0" applyFont="1" applyBorder="1"/>
    <xf numFmtId="0" fontId="4" fillId="9" borderId="15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1" fontId="10" fillId="2" borderId="15" xfId="0" applyNumberFormat="1" applyFont="1" applyFill="1" applyBorder="1" applyAlignment="1">
      <alignment horizontal="center" vertical="center" wrapText="1"/>
    </xf>
    <xf numFmtId="1" fontId="10" fillId="2" borderId="15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" fontId="9" fillId="2" borderId="15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1" fontId="10" fillId="3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/>
    </xf>
    <xf numFmtId="0" fontId="4" fillId="3" borderId="15" xfId="0" applyFont="1" applyFill="1" applyBorder="1"/>
    <xf numFmtId="0" fontId="4" fillId="3" borderId="15" xfId="0" applyFont="1" applyFill="1" applyBorder="1" applyAlignment="1">
      <alignment vertical="center" wrapText="1"/>
    </xf>
    <xf numFmtId="0" fontId="13" fillId="0" borderId="15" xfId="0" applyFont="1" applyBorder="1"/>
    <xf numFmtId="0" fontId="9" fillId="9" borderId="15" xfId="0" applyFont="1" applyFill="1" applyBorder="1" applyAlignment="1">
      <alignment horizontal="center" vertical="center"/>
    </xf>
    <xf numFmtId="0" fontId="13" fillId="3" borderId="15" xfId="0" applyFont="1" applyFill="1" applyBorder="1"/>
    <xf numFmtId="0" fontId="2" fillId="0" borderId="15" xfId="0" applyFont="1" applyBorder="1" applyAlignment="1">
      <alignment vertical="center"/>
    </xf>
    <xf numFmtId="1" fontId="2" fillId="0" borderId="15" xfId="0" applyNumberFormat="1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0" fontId="0" fillId="9" borderId="15" xfId="0" applyFill="1" applyBorder="1"/>
    <xf numFmtId="0" fontId="0" fillId="0" borderId="15" xfId="0" applyFill="1" applyBorder="1"/>
    <xf numFmtId="0" fontId="9" fillId="8" borderId="15" xfId="0" applyFont="1" applyFill="1" applyBorder="1" applyAlignment="1">
      <alignment vertical="center" wrapText="1"/>
    </xf>
    <xf numFmtId="0" fontId="9" fillId="8" borderId="15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left" vertical="center" wrapText="1"/>
    </xf>
    <xf numFmtId="0" fontId="15" fillId="0" borderId="15" xfId="0" applyFont="1" applyBorder="1" applyAlignment="1"/>
    <xf numFmtId="0" fontId="4" fillId="8" borderId="15" xfId="0" applyFont="1" applyFill="1" applyBorder="1" applyAlignment="1">
      <alignment vertical="center" wrapText="1"/>
    </xf>
    <xf numFmtId="0" fontId="15" fillId="0" borderId="15" xfId="0" applyFont="1" applyFill="1" applyBorder="1"/>
    <xf numFmtId="1" fontId="8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1" fontId="2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1" fontId="2" fillId="0" borderId="18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8" xfId="0" applyBorder="1"/>
    <xf numFmtId="0" fontId="3" fillId="0" borderId="19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Fill="1" applyBorder="1" applyAlignment="1">
      <alignment horizontal="center" vertical="center" wrapText="1"/>
    </xf>
    <xf numFmtId="1" fontId="4" fillId="3" borderId="15" xfId="0" applyNumberFormat="1" applyFont="1" applyFill="1" applyBorder="1" applyAlignment="1">
      <alignment horizontal="center" vertical="center" wrapText="1"/>
    </xf>
    <xf numFmtId="1" fontId="6" fillId="3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0" fontId="17" fillId="0" borderId="15" xfId="0" applyFont="1" applyBorder="1"/>
    <xf numFmtId="0" fontId="4" fillId="0" borderId="15" xfId="0" applyFont="1" applyBorder="1" applyAlignment="1">
      <alignment wrapText="1"/>
    </xf>
    <xf numFmtId="1" fontId="4" fillId="9" borderId="15" xfId="0" applyNumberFormat="1" applyFont="1" applyFill="1" applyBorder="1" applyAlignment="1">
      <alignment horizontal="center" vertical="center" wrapText="1"/>
    </xf>
    <xf numFmtId="1" fontId="6" fillId="9" borderId="15" xfId="0" applyNumberFormat="1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/>
    </xf>
    <xf numFmtId="0" fontId="9" fillId="8" borderId="21" xfId="0" applyFont="1" applyFill="1" applyBorder="1" applyAlignment="1">
      <alignment vertical="center" wrapText="1"/>
    </xf>
    <xf numFmtId="0" fontId="4" fillId="8" borderId="21" xfId="0" applyFont="1" applyFill="1" applyBorder="1" applyAlignment="1">
      <alignment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center" vertical="center" wrapText="1"/>
    </xf>
    <xf numFmtId="0" fontId="9" fillId="8" borderId="21" xfId="0" applyFont="1" applyFill="1" applyBorder="1" applyAlignment="1">
      <alignment horizontal="left" vertical="center" wrapText="1"/>
    </xf>
    <xf numFmtId="0" fontId="4" fillId="0" borderId="15" xfId="0" applyFont="1" applyBorder="1" applyAlignment="1">
      <alignment vertical="center"/>
    </xf>
    <xf numFmtId="1" fontId="9" fillId="9" borderId="15" xfId="0" applyNumberFormat="1" applyFont="1" applyFill="1" applyBorder="1" applyAlignment="1">
      <alignment horizontal="center" vertical="center" wrapText="1"/>
    </xf>
    <xf numFmtId="1" fontId="10" fillId="9" borderId="15" xfId="0" applyNumberFormat="1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wrapText="1"/>
    </xf>
    <xf numFmtId="0" fontId="14" fillId="0" borderId="15" xfId="0" applyFont="1" applyBorder="1"/>
    <xf numFmtId="0" fontId="14" fillId="3" borderId="15" xfId="0" applyFont="1" applyFill="1" applyBorder="1" applyAlignment="1">
      <alignment wrapText="1"/>
    </xf>
    <xf numFmtId="0" fontId="4" fillId="3" borderId="15" xfId="0" applyFont="1" applyFill="1" applyBorder="1" applyAlignment="1">
      <alignment horizontal="left" vertical="center" wrapText="1"/>
    </xf>
    <xf numFmtId="0" fontId="9" fillId="0" borderId="15" xfId="0" applyFont="1" applyBorder="1" applyAlignment="1">
      <alignment vertical="center"/>
    </xf>
    <xf numFmtId="1" fontId="9" fillId="0" borderId="15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 wrapText="1"/>
    </xf>
    <xf numFmtId="0" fontId="14" fillId="0" borderId="15" xfId="0" applyFont="1" applyFill="1" applyBorder="1"/>
    <xf numFmtId="0" fontId="14" fillId="0" borderId="15" xfId="0" applyFont="1" applyBorder="1" applyAlignment="1">
      <alignment wrapText="1"/>
    </xf>
    <xf numFmtId="0" fontId="12" fillId="0" borderId="15" xfId="0" applyFont="1" applyBorder="1"/>
    <xf numFmtId="0" fontId="9" fillId="0" borderId="15" xfId="0" applyFont="1" applyFill="1" applyBorder="1" applyAlignment="1">
      <alignment horizontal="center" vertical="center" wrapText="1"/>
    </xf>
    <xf numFmtId="0" fontId="14" fillId="9" borderId="15" xfId="0" applyFont="1" applyFill="1" applyBorder="1"/>
    <xf numFmtId="0" fontId="4" fillId="2" borderId="15" xfId="0" applyFont="1" applyFill="1" applyBorder="1" applyAlignment="1">
      <alignment vertical="center" wrapText="1"/>
    </xf>
    <xf numFmtId="1" fontId="12" fillId="2" borderId="15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9" fillId="0" borderId="18" xfId="0" applyFont="1" applyBorder="1" applyAlignment="1">
      <alignment vertical="center"/>
    </xf>
    <xf numFmtId="0" fontId="9" fillId="0" borderId="18" xfId="0" applyFont="1" applyBorder="1" applyAlignment="1">
      <alignment vertical="center" wrapText="1"/>
    </xf>
    <xf numFmtId="1" fontId="9" fillId="0" borderId="18" xfId="0" applyNumberFormat="1" applyFont="1" applyBorder="1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14" fillId="0" borderId="18" xfId="0" applyFont="1" applyBorder="1"/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1" fontId="9" fillId="0" borderId="14" xfId="0" applyNumberFormat="1" applyFont="1" applyFill="1" applyBorder="1" applyAlignment="1">
      <alignment horizontal="center" vertical="center" wrapText="1"/>
    </xf>
    <xf numFmtId="1" fontId="9" fillId="2" borderId="14" xfId="0" applyNumberFormat="1" applyFont="1" applyFill="1" applyBorder="1" applyAlignment="1">
      <alignment horizontal="center" vertical="center" wrapText="1"/>
    </xf>
    <xf numFmtId="1" fontId="9" fillId="3" borderId="14" xfId="0" applyNumberFormat="1" applyFont="1" applyFill="1" applyBorder="1" applyAlignment="1">
      <alignment horizontal="center" vertical="center" wrapText="1"/>
    </xf>
    <xf numFmtId="1" fontId="9" fillId="2" borderId="16" xfId="0" applyNumberFormat="1" applyFont="1" applyFill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1" fontId="10" fillId="0" borderId="16" xfId="0" applyNumberFormat="1" applyFont="1" applyFill="1" applyBorder="1" applyAlignment="1">
      <alignment horizontal="left" vertical="center"/>
    </xf>
    <xf numFmtId="1" fontId="9" fillId="9" borderId="14" xfId="0" applyNumberFormat="1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center" vertical="center" wrapText="1"/>
    </xf>
    <xf numFmtId="1" fontId="4" fillId="3" borderId="14" xfId="0" applyNumberFormat="1" applyFont="1" applyFill="1" applyBorder="1" applyAlignment="1">
      <alignment horizontal="left" vertical="center"/>
    </xf>
    <xf numFmtId="1" fontId="4" fillId="9" borderId="14" xfId="0" applyNumberFormat="1" applyFont="1" applyFill="1" applyBorder="1" applyAlignment="1">
      <alignment horizontal="left" vertical="center"/>
    </xf>
    <xf numFmtId="1" fontId="2" fillId="0" borderId="17" xfId="0" applyNumberFormat="1" applyFont="1" applyBorder="1" applyAlignment="1">
      <alignment horizontal="center" vertical="center"/>
    </xf>
    <xf numFmtId="1" fontId="9" fillId="3" borderId="14" xfId="0" applyNumberFormat="1" applyFont="1" applyFill="1" applyBorder="1" applyAlignment="1">
      <alignment horizontal="left" vertical="center"/>
    </xf>
    <xf numFmtId="1" fontId="9" fillId="9" borderId="14" xfId="0" applyNumberFormat="1" applyFont="1" applyFill="1" applyBorder="1" applyAlignment="1">
      <alignment horizontal="left" vertical="center"/>
    </xf>
    <xf numFmtId="1" fontId="12" fillId="0" borderId="16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 wrapText="1"/>
    </xf>
    <xf numFmtId="0" fontId="4" fillId="9" borderId="1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21" xfId="0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4" fillId="0" borderId="15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 wrapText="1"/>
    </xf>
    <xf numFmtId="0" fontId="4" fillId="0" borderId="15" xfId="0" applyFont="1" applyFill="1" applyBorder="1"/>
    <xf numFmtId="0" fontId="14" fillId="0" borderId="15" xfId="0" applyFont="1" applyFill="1" applyBorder="1" applyAlignment="1">
      <alignment wrapText="1"/>
    </xf>
    <xf numFmtId="1" fontId="12" fillId="2" borderId="15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/>
    </xf>
    <xf numFmtId="1" fontId="7" fillId="4" borderId="7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7" fillId="4" borderId="5" xfId="0" applyNumberFormat="1" applyFont="1" applyFill="1" applyBorder="1" applyAlignment="1">
      <alignment horizontal="center" vertical="center"/>
    </xf>
    <xf numFmtId="1" fontId="12" fillId="2" borderId="22" xfId="0" applyNumberFormat="1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" fontId="4" fillId="0" borderId="15" xfId="0" applyNumberFormat="1" applyFont="1" applyFill="1" applyBorder="1" applyAlignment="1">
      <alignment horizontal="center" vertical="center" wrapText="1"/>
    </xf>
    <xf numFmtId="1" fontId="6" fillId="0" borderId="15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0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44126</xdr:colOff>
      <xdr:row>0</xdr:row>
      <xdr:rowOff>3499</xdr:rowOff>
    </xdr:from>
    <xdr:to>
      <xdr:col>2</xdr:col>
      <xdr:colOff>871187</xdr:colOff>
      <xdr:row>5</xdr:row>
      <xdr:rowOff>3499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26" y="3499"/>
          <a:ext cx="1977681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7"/>
  <sheetViews>
    <sheetView tabSelected="1" zoomScaleNormal="100" zoomScaleSheetLayoutView="100" zoomScalePageLayoutView="80" workbookViewId="0">
      <selection activeCell="D66" sqref="D66"/>
    </sheetView>
  </sheetViews>
  <sheetFormatPr defaultColWidth="8.85546875" defaultRowHeight="15"/>
  <cols>
    <col min="1" max="1" width="5.85546875" style="2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5">
      <c r="B1" s="1"/>
      <c r="C1" s="24"/>
      <c r="D1" s="17" t="s">
        <v>205</v>
      </c>
      <c r="E1" s="29"/>
      <c r="F1" s="29"/>
      <c r="G1" s="3"/>
      <c r="H1" s="5"/>
      <c r="I1" s="5"/>
      <c r="J1" s="5"/>
      <c r="K1" s="161" t="s">
        <v>206</v>
      </c>
      <c r="L1" s="151"/>
      <c r="M1" s="3"/>
      <c r="N1" s="7"/>
    </row>
    <row r="2" spans="1:15">
      <c r="B2" s="1"/>
      <c r="C2" s="23"/>
      <c r="D2" s="31" t="s">
        <v>250</v>
      </c>
      <c r="F2" s="30"/>
      <c r="G2" s="3"/>
      <c r="H2" s="5"/>
      <c r="I2" s="5"/>
      <c r="J2" s="5"/>
      <c r="L2" s="3"/>
      <c r="M2" s="3"/>
      <c r="N2" s="7"/>
    </row>
    <row r="3" spans="1:15">
      <c r="B3" s="1"/>
      <c r="C3" s="26"/>
      <c r="G3" s="3"/>
      <c r="H3" s="5"/>
      <c r="I3" s="5"/>
      <c r="J3" s="5"/>
      <c r="K3" s="22" t="s">
        <v>24</v>
      </c>
      <c r="L3" s="22"/>
      <c r="M3" s="21">
        <f>SUM(H18,H27,H36,H48,H60,H72,H76)</f>
        <v>1652</v>
      </c>
      <c r="N3" s="22">
        <f>SUM(J18,J27,J36,J48,J60,J72,J76)</f>
        <v>400</v>
      </c>
    </row>
    <row r="4" spans="1:15">
      <c r="B4" s="1"/>
      <c r="C4" s="23"/>
      <c r="G4" s="3"/>
      <c r="H4" s="5"/>
      <c r="I4" s="5"/>
      <c r="J4" s="5"/>
      <c r="L4" s="5"/>
      <c r="M4" s="14"/>
      <c r="N4" s="7"/>
    </row>
    <row r="5" spans="1:15">
      <c r="B5" s="1"/>
      <c r="C5" s="25"/>
      <c r="D5" s="8"/>
      <c r="E5" s="8"/>
      <c r="F5" s="8"/>
      <c r="G5" s="3"/>
      <c r="H5" s="5"/>
      <c r="I5" s="5"/>
      <c r="J5" s="5"/>
      <c r="K5" s="6"/>
      <c r="L5" s="152"/>
      <c r="M5" s="6"/>
      <c r="N5" s="9"/>
    </row>
    <row r="6" spans="1:15">
      <c r="A6" s="10" t="s">
        <v>313</v>
      </c>
      <c r="B6" s="11"/>
      <c r="D6" s="11"/>
      <c r="E6" s="11"/>
      <c r="F6" s="11"/>
      <c r="J6" s="18"/>
      <c r="K6" s="11"/>
      <c r="M6" s="11"/>
    </row>
    <row r="7" spans="1:15" ht="22.5" customHeight="1">
      <c r="A7" s="180" t="s">
        <v>8</v>
      </c>
      <c r="B7" s="170" t="s">
        <v>7</v>
      </c>
      <c r="C7" s="170" t="s">
        <v>9</v>
      </c>
      <c r="D7" s="178" t="s">
        <v>19</v>
      </c>
      <c r="E7" s="178" t="s">
        <v>20</v>
      </c>
      <c r="F7" s="178" t="s">
        <v>17</v>
      </c>
      <c r="G7" s="170" t="s">
        <v>14</v>
      </c>
      <c r="H7" s="172" t="s">
        <v>15</v>
      </c>
      <c r="I7" s="173"/>
      <c r="J7" s="174" t="s">
        <v>10</v>
      </c>
      <c r="K7" s="176" t="s">
        <v>16</v>
      </c>
      <c r="L7" s="178" t="s">
        <v>12</v>
      </c>
      <c r="M7" s="170" t="s">
        <v>13</v>
      </c>
      <c r="N7" s="168" t="s">
        <v>11</v>
      </c>
    </row>
    <row r="8" spans="1:15" ht="25.5" customHeight="1">
      <c r="A8" s="181"/>
      <c r="B8" s="171"/>
      <c r="C8" s="171"/>
      <c r="D8" s="179"/>
      <c r="E8" s="179"/>
      <c r="F8" s="179"/>
      <c r="G8" s="171"/>
      <c r="H8" s="19" t="s">
        <v>0</v>
      </c>
      <c r="I8" s="16" t="s">
        <v>1</v>
      </c>
      <c r="J8" s="175"/>
      <c r="K8" s="177"/>
      <c r="L8" s="179"/>
      <c r="M8" s="171"/>
      <c r="N8" s="169"/>
    </row>
    <row r="9" spans="1:15" s="41" customFormat="1">
      <c r="A9" s="134">
        <v>1</v>
      </c>
      <c r="B9" s="36" t="s">
        <v>315</v>
      </c>
      <c r="C9" s="37" t="s">
        <v>34</v>
      </c>
      <c r="D9" s="37" t="s">
        <v>163</v>
      </c>
      <c r="E9" s="36"/>
      <c r="F9" s="36" t="s">
        <v>95</v>
      </c>
      <c r="G9" s="117" t="s">
        <v>48</v>
      </c>
      <c r="H9" s="38">
        <v>1</v>
      </c>
      <c r="I9" s="38">
        <v>2</v>
      </c>
      <c r="J9" s="38"/>
      <c r="K9" s="39">
        <v>4</v>
      </c>
      <c r="L9" s="40" t="s">
        <v>6</v>
      </c>
      <c r="M9" s="40" t="s">
        <v>3</v>
      </c>
      <c r="N9" s="36" t="s">
        <v>314</v>
      </c>
      <c r="O9" s="106"/>
    </row>
    <row r="10" spans="1:15" s="41" customFormat="1">
      <c r="A10" s="134">
        <v>1</v>
      </c>
      <c r="B10" s="36" t="s">
        <v>126</v>
      </c>
      <c r="C10" s="37" t="s">
        <v>275</v>
      </c>
      <c r="D10" s="37" t="s">
        <v>127</v>
      </c>
      <c r="E10" s="36"/>
      <c r="F10" s="36" t="s">
        <v>47</v>
      </c>
      <c r="G10" s="117" t="s">
        <v>48</v>
      </c>
      <c r="H10" s="38">
        <v>0</v>
      </c>
      <c r="I10" s="38">
        <v>2</v>
      </c>
      <c r="J10" s="38"/>
      <c r="K10" s="39">
        <v>3</v>
      </c>
      <c r="L10" s="40" t="s">
        <v>6</v>
      </c>
      <c r="M10" s="40" t="s">
        <v>3</v>
      </c>
      <c r="N10" s="36"/>
      <c r="O10" s="106"/>
    </row>
    <row r="11" spans="1:15" s="41" customFormat="1">
      <c r="A11" s="134">
        <v>1</v>
      </c>
      <c r="B11" s="36" t="s">
        <v>167</v>
      </c>
      <c r="C11" s="36" t="s">
        <v>26</v>
      </c>
      <c r="D11" s="42" t="s">
        <v>99</v>
      </c>
      <c r="E11" s="36"/>
      <c r="F11" s="36" t="s">
        <v>25</v>
      </c>
      <c r="G11" s="117" t="s">
        <v>49</v>
      </c>
      <c r="H11" s="38">
        <v>2</v>
      </c>
      <c r="I11" s="38">
        <v>2</v>
      </c>
      <c r="J11" s="38"/>
      <c r="K11" s="39">
        <v>5</v>
      </c>
      <c r="L11" s="40" t="s">
        <v>2</v>
      </c>
      <c r="M11" s="40" t="s">
        <v>3</v>
      </c>
      <c r="N11" s="36" t="s">
        <v>230</v>
      </c>
      <c r="O11" s="106"/>
    </row>
    <row r="12" spans="1:15" s="41" customFormat="1" ht="24">
      <c r="A12" s="134">
        <v>1</v>
      </c>
      <c r="B12" s="36" t="s">
        <v>132</v>
      </c>
      <c r="C12" s="36" t="s">
        <v>27</v>
      </c>
      <c r="D12" s="36" t="s">
        <v>100</v>
      </c>
      <c r="E12" s="36"/>
      <c r="F12" s="36" t="s">
        <v>46</v>
      </c>
      <c r="G12" s="117" t="s">
        <v>50</v>
      </c>
      <c r="H12" s="38">
        <v>0</v>
      </c>
      <c r="I12" s="38">
        <v>2</v>
      </c>
      <c r="J12" s="38"/>
      <c r="K12" s="39">
        <v>3</v>
      </c>
      <c r="L12" s="40" t="s">
        <v>6</v>
      </c>
      <c r="M12" s="40" t="s">
        <v>3</v>
      </c>
      <c r="N12" s="36" t="s">
        <v>237</v>
      </c>
      <c r="O12" s="106"/>
    </row>
    <row r="13" spans="1:15" s="41" customFormat="1">
      <c r="A13" s="134">
        <v>1</v>
      </c>
      <c r="B13" s="37" t="s">
        <v>128</v>
      </c>
      <c r="C13" s="43" t="s">
        <v>279</v>
      </c>
      <c r="D13" s="43" t="s">
        <v>129</v>
      </c>
      <c r="E13" s="36"/>
      <c r="F13" s="43" t="s">
        <v>46</v>
      </c>
      <c r="G13" s="117" t="s">
        <v>49</v>
      </c>
      <c r="H13" s="38">
        <v>2</v>
      </c>
      <c r="I13" s="38">
        <v>0</v>
      </c>
      <c r="J13" s="38"/>
      <c r="K13" s="39">
        <v>3</v>
      </c>
      <c r="L13" s="40" t="s">
        <v>2</v>
      </c>
      <c r="M13" s="40" t="s">
        <v>3</v>
      </c>
      <c r="N13" s="36" t="s">
        <v>177</v>
      </c>
      <c r="O13" s="116"/>
    </row>
    <row r="14" spans="1:15" s="41" customFormat="1">
      <c r="A14" s="134">
        <v>1</v>
      </c>
      <c r="B14" s="37" t="s">
        <v>130</v>
      </c>
      <c r="C14" s="43" t="s">
        <v>276</v>
      </c>
      <c r="D14" s="45" t="s">
        <v>210</v>
      </c>
      <c r="E14" s="36"/>
      <c r="F14" s="36" t="s">
        <v>51</v>
      </c>
      <c r="G14" s="117" t="s">
        <v>52</v>
      </c>
      <c r="H14" s="38">
        <v>1</v>
      </c>
      <c r="I14" s="38">
        <v>0</v>
      </c>
      <c r="J14" s="38"/>
      <c r="K14" s="39">
        <v>2</v>
      </c>
      <c r="L14" s="40" t="s">
        <v>2</v>
      </c>
      <c r="M14" s="40" t="s">
        <v>3</v>
      </c>
      <c r="N14" s="36"/>
      <c r="O14" s="116"/>
    </row>
    <row r="15" spans="1:15" s="41" customFormat="1">
      <c r="A15" s="134">
        <v>1</v>
      </c>
      <c r="B15" s="45" t="s">
        <v>176</v>
      </c>
      <c r="C15" s="43" t="s">
        <v>277</v>
      </c>
      <c r="D15" s="43" t="s">
        <v>278</v>
      </c>
      <c r="E15" s="36"/>
      <c r="F15" s="36" t="s">
        <v>307</v>
      </c>
      <c r="G15" s="117" t="s">
        <v>49</v>
      </c>
      <c r="H15" s="38">
        <v>2</v>
      </c>
      <c r="I15" s="38">
        <v>1</v>
      </c>
      <c r="J15" s="38"/>
      <c r="K15" s="39">
        <v>5</v>
      </c>
      <c r="L15" s="40" t="s">
        <v>2</v>
      </c>
      <c r="M15" s="40" t="s">
        <v>3</v>
      </c>
      <c r="N15" s="36" t="s">
        <v>178</v>
      </c>
      <c r="O15" s="116"/>
    </row>
    <row r="16" spans="1:15" s="41" customFormat="1">
      <c r="A16" s="134">
        <v>1</v>
      </c>
      <c r="B16" s="36" t="s">
        <v>131</v>
      </c>
      <c r="C16" s="36" t="s">
        <v>101</v>
      </c>
      <c r="D16" s="36" t="s">
        <v>101</v>
      </c>
      <c r="E16" s="36"/>
      <c r="F16" s="36" t="s">
        <v>45</v>
      </c>
      <c r="G16" s="117" t="s">
        <v>49</v>
      </c>
      <c r="H16" s="38">
        <v>2</v>
      </c>
      <c r="I16" s="38">
        <v>1</v>
      </c>
      <c r="J16" s="38"/>
      <c r="K16" s="39">
        <v>4</v>
      </c>
      <c r="L16" s="40" t="s">
        <v>2</v>
      </c>
      <c r="M16" s="40" t="s">
        <v>3</v>
      </c>
      <c r="N16" s="36" t="s">
        <v>236</v>
      </c>
      <c r="O16" s="106"/>
    </row>
    <row r="17" spans="1:15" s="41" customFormat="1">
      <c r="A17" s="135"/>
      <c r="B17" s="46"/>
      <c r="C17" s="46"/>
      <c r="D17" s="46"/>
      <c r="E17" s="46"/>
      <c r="F17" s="46"/>
      <c r="G17" s="153"/>
      <c r="H17" s="47">
        <f>SUM(H9:H16)</f>
        <v>10</v>
      </c>
      <c r="I17" s="47">
        <f>SUM(I9:I16)</f>
        <v>10</v>
      </c>
      <c r="J17" s="47">
        <f>SUM(J9:J16)</f>
        <v>0</v>
      </c>
      <c r="K17" s="48">
        <f>SUM(K9:K16)</f>
        <v>29</v>
      </c>
      <c r="L17" s="49"/>
      <c r="M17" s="49"/>
      <c r="N17" s="46"/>
      <c r="O17" s="106"/>
    </row>
    <row r="18" spans="1:15" s="41" customFormat="1" ht="24">
      <c r="A18" s="135"/>
      <c r="B18" s="46"/>
      <c r="C18" s="46"/>
      <c r="D18" s="46"/>
      <c r="E18" s="46"/>
      <c r="F18" s="46"/>
      <c r="G18" s="154" t="s">
        <v>23</v>
      </c>
      <c r="H18" s="166">
        <f>SUM(H17:I17)*14</f>
        <v>280</v>
      </c>
      <c r="I18" s="167"/>
      <c r="J18" s="120">
        <f>SUM(J17)</f>
        <v>0</v>
      </c>
      <c r="K18" s="50"/>
      <c r="L18" s="49"/>
      <c r="M18" s="49"/>
      <c r="N18" s="46"/>
      <c r="O18" s="106"/>
    </row>
    <row r="19" spans="1:15" s="41" customFormat="1">
      <c r="A19" s="136">
        <v>2</v>
      </c>
      <c r="B19" s="51" t="s">
        <v>317</v>
      </c>
      <c r="C19" s="51" t="s">
        <v>35</v>
      </c>
      <c r="D19" s="55" t="s">
        <v>164</v>
      </c>
      <c r="E19" s="51" t="s">
        <v>166</v>
      </c>
      <c r="F19" s="51" t="s">
        <v>96</v>
      </c>
      <c r="G19" s="155" t="s">
        <v>48</v>
      </c>
      <c r="H19" s="52">
        <v>1</v>
      </c>
      <c r="I19" s="52">
        <v>2</v>
      </c>
      <c r="J19" s="52"/>
      <c r="K19" s="53">
        <v>4</v>
      </c>
      <c r="L19" s="54" t="s">
        <v>6</v>
      </c>
      <c r="M19" s="54" t="s">
        <v>3</v>
      </c>
      <c r="N19" s="51" t="s">
        <v>316</v>
      </c>
      <c r="O19" s="106"/>
    </row>
    <row r="20" spans="1:15" s="41" customFormat="1">
      <c r="A20" s="136">
        <v>2</v>
      </c>
      <c r="B20" s="51" t="s">
        <v>168</v>
      </c>
      <c r="C20" s="51" t="s">
        <v>28</v>
      </c>
      <c r="D20" s="55" t="s">
        <v>102</v>
      </c>
      <c r="E20" s="51" t="s">
        <v>167</v>
      </c>
      <c r="F20" s="51" t="s">
        <v>25</v>
      </c>
      <c r="G20" s="155" t="s">
        <v>49</v>
      </c>
      <c r="H20" s="52">
        <v>2</v>
      </c>
      <c r="I20" s="52">
        <v>2</v>
      </c>
      <c r="J20" s="52"/>
      <c r="K20" s="53">
        <v>5</v>
      </c>
      <c r="L20" s="54" t="s">
        <v>2</v>
      </c>
      <c r="M20" s="54" t="s">
        <v>3</v>
      </c>
      <c r="N20" s="51" t="s">
        <v>179</v>
      </c>
      <c r="O20" s="106"/>
    </row>
    <row r="21" spans="1:15" s="41" customFormat="1">
      <c r="A21" s="136">
        <v>2</v>
      </c>
      <c r="B21" s="51" t="s">
        <v>169</v>
      </c>
      <c r="C21" s="51" t="s">
        <v>36</v>
      </c>
      <c r="D21" s="56" t="s">
        <v>103</v>
      </c>
      <c r="E21" s="51"/>
      <c r="F21" s="56" t="s">
        <v>310</v>
      </c>
      <c r="G21" s="155" t="s">
        <v>49</v>
      </c>
      <c r="H21" s="52">
        <v>2</v>
      </c>
      <c r="I21" s="52">
        <v>2</v>
      </c>
      <c r="J21" s="52"/>
      <c r="K21" s="53">
        <v>5</v>
      </c>
      <c r="L21" s="54" t="s">
        <v>2</v>
      </c>
      <c r="M21" s="54" t="s">
        <v>3</v>
      </c>
      <c r="N21" s="51" t="s">
        <v>241</v>
      </c>
      <c r="O21" s="106"/>
    </row>
    <row r="22" spans="1:15" s="41" customFormat="1">
      <c r="A22" s="136">
        <v>2</v>
      </c>
      <c r="B22" s="51" t="s">
        <v>170</v>
      </c>
      <c r="C22" s="51" t="s">
        <v>29</v>
      </c>
      <c r="D22" s="55" t="s">
        <v>104</v>
      </c>
      <c r="E22" s="51" t="s">
        <v>198</v>
      </c>
      <c r="F22" s="51" t="s">
        <v>45</v>
      </c>
      <c r="G22" s="155" t="s">
        <v>49</v>
      </c>
      <c r="H22" s="52">
        <v>0</v>
      </c>
      <c r="I22" s="52">
        <v>2</v>
      </c>
      <c r="J22" s="52"/>
      <c r="K22" s="53">
        <v>4</v>
      </c>
      <c r="L22" s="54" t="s">
        <v>6</v>
      </c>
      <c r="M22" s="54" t="s">
        <v>3</v>
      </c>
      <c r="N22" s="51"/>
      <c r="O22" s="106"/>
    </row>
    <row r="23" spans="1:15" s="41" customFormat="1">
      <c r="A23" s="136">
        <v>2</v>
      </c>
      <c r="B23" s="51" t="s">
        <v>171</v>
      </c>
      <c r="C23" s="56" t="s">
        <v>303</v>
      </c>
      <c r="D23" s="56" t="s">
        <v>304</v>
      </c>
      <c r="E23" s="51" t="s">
        <v>199</v>
      </c>
      <c r="F23" s="51" t="s">
        <v>87</v>
      </c>
      <c r="G23" s="155" t="s">
        <v>49</v>
      </c>
      <c r="H23" s="52">
        <v>0</v>
      </c>
      <c r="I23" s="52">
        <v>2</v>
      </c>
      <c r="J23" s="52"/>
      <c r="K23" s="53">
        <v>3</v>
      </c>
      <c r="L23" s="54" t="s">
        <v>6</v>
      </c>
      <c r="M23" s="54" t="s">
        <v>3</v>
      </c>
      <c r="N23" s="51" t="s">
        <v>180</v>
      </c>
      <c r="O23" s="106"/>
    </row>
    <row r="24" spans="1:15" s="41" customFormat="1">
      <c r="A24" s="136">
        <v>2</v>
      </c>
      <c r="B24" s="51" t="s">
        <v>156</v>
      </c>
      <c r="C24" s="51" t="s">
        <v>286</v>
      </c>
      <c r="D24" s="56" t="s">
        <v>105</v>
      </c>
      <c r="E24" s="51"/>
      <c r="F24" s="51" t="s">
        <v>44</v>
      </c>
      <c r="G24" s="155" t="s">
        <v>49</v>
      </c>
      <c r="H24" s="52">
        <v>2</v>
      </c>
      <c r="I24" s="52">
        <v>1</v>
      </c>
      <c r="J24" s="52"/>
      <c r="K24" s="53">
        <v>4</v>
      </c>
      <c r="L24" s="54" t="s">
        <v>6</v>
      </c>
      <c r="M24" s="54" t="s">
        <v>3</v>
      </c>
      <c r="N24" s="51" t="s">
        <v>181</v>
      </c>
      <c r="O24" s="106"/>
    </row>
    <row r="25" spans="1:15" s="41" customFormat="1">
      <c r="A25" s="136">
        <v>2</v>
      </c>
      <c r="B25" s="51" t="s">
        <v>173</v>
      </c>
      <c r="C25" s="51" t="s">
        <v>287</v>
      </c>
      <c r="D25" s="51" t="s">
        <v>172</v>
      </c>
      <c r="E25" s="51"/>
      <c r="F25" s="51" t="s">
        <v>54</v>
      </c>
      <c r="G25" s="155" t="s">
        <v>49</v>
      </c>
      <c r="H25" s="52">
        <v>2</v>
      </c>
      <c r="I25" s="52">
        <v>0</v>
      </c>
      <c r="J25" s="52"/>
      <c r="K25" s="53">
        <v>3</v>
      </c>
      <c r="L25" s="54" t="s">
        <v>2</v>
      </c>
      <c r="M25" s="54" t="s">
        <v>3</v>
      </c>
      <c r="N25" s="51" t="s">
        <v>182</v>
      </c>
      <c r="O25" s="106"/>
    </row>
    <row r="26" spans="1:15" s="41" customFormat="1">
      <c r="A26" s="135"/>
      <c r="B26" s="46"/>
      <c r="C26" s="46"/>
      <c r="D26" s="46"/>
      <c r="E26" s="46"/>
      <c r="F26" s="46"/>
      <c r="G26" s="153"/>
      <c r="H26" s="47">
        <f>SUM(H19:H25)</f>
        <v>9</v>
      </c>
      <c r="I26" s="47">
        <f>SUM(I19:I25)</f>
        <v>11</v>
      </c>
      <c r="J26" s="47">
        <f>SUM(J19:J25)</f>
        <v>0</v>
      </c>
      <c r="K26" s="47">
        <f>SUM(K19:K25)</f>
        <v>28</v>
      </c>
      <c r="L26" s="49"/>
      <c r="M26" s="49"/>
      <c r="N26" s="46"/>
      <c r="O26" s="106"/>
    </row>
    <row r="27" spans="1:15" s="41" customFormat="1" ht="24">
      <c r="A27" s="135"/>
      <c r="B27" s="46"/>
      <c r="C27" s="46"/>
      <c r="D27" s="46"/>
      <c r="E27" s="46"/>
      <c r="F27" s="46"/>
      <c r="G27" s="154" t="s">
        <v>23</v>
      </c>
      <c r="H27" s="166">
        <f>SUM(H26:I26)*14</f>
        <v>280</v>
      </c>
      <c r="I27" s="167"/>
      <c r="J27" s="120">
        <f>SUM(J26)</f>
        <v>0</v>
      </c>
      <c r="K27" s="47"/>
      <c r="L27" s="49"/>
      <c r="M27" s="49"/>
      <c r="N27" s="46"/>
      <c r="O27" s="106"/>
    </row>
    <row r="28" spans="1:15" s="41" customFormat="1">
      <c r="A28" s="134">
        <v>3</v>
      </c>
      <c r="B28" s="36" t="s">
        <v>157</v>
      </c>
      <c r="C28" s="36" t="s">
        <v>288</v>
      </c>
      <c r="D28" s="36" t="s">
        <v>106</v>
      </c>
      <c r="E28" s="36" t="s">
        <v>156</v>
      </c>
      <c r="F28" s="36" t="s">
        <v>44</v>
      </c>
      <c r="G28" s="117" t="s">
        <v>49</v>
      </c>
      <c r="H28" s="38">
        <v>2</v>
      </c>
      <c r="I28" s="38">
        <v>1</v>
      </c>
      <c r="J28" s="38"/>
      <c r="K28" s="39">
        <v>4</v>
      </c>
      <c r="L28" s="40" t="s">
        <v>6</v>
      </c>
      <c r="M28" s="40" t="s">
        <v>3</v>
      </c>
      <c r="N28" s="36"/>
      <c r="O28" s="106"/>
    </row>
    <row r="29" spans="1:15" s="41" customFormat="1">
      <c r="A29" s="134">
        <v>3</v>
      </c>
      <c r="B29" s="36" t="s">
        <v>211</v>
      </c>
      <c r="C29" s="36" t="s">
        <v>37</v>
      </c>
      <c r="D29" s="36" t="s">
        <v>107</v>
      </c>
      <c r="E29" s="36" t="s">
        <v>197</v>
      </c>
      <c r="F29" s="43" t="s">
        <v>310</v>
      </c>
      <c r="G29" s="117" t="s">
        <v>49</v>
      </c>
      <c r="H29" s="38">
        <v>2</v>
      </c>
      <c r="I29" s="38">
        <v>2</v>
      </c>
      <c r="J29" s="38"/>
      <c r="K29" s="39">
        <v>5</v>
      </c>
      <c r="L29" s="40" t="s">
        <v>2</v>
      </c>
      <c r="M29" s="40" t="s">
        <v>3</v>
      </c>
      <c r="N29" s="36" t="s">
        <v>183</v>
      </c>
      <c r="O29" s="106"/>
    </row>
    <row r="30" spans="1:15" s="41" customFormat="1">
      <c r="A30" s="134">
        <v>3</v>
      </c>
      <c r="B30" s="36" t="s">
        <v>133</v>
      </c>
      <c r="C30" s="36" t="s">
        <v>30</v>
      </c>
      <c r="D30" s="36" t="s">
        <v>108</v>
      </c>
      <c r="E30" s="36"/>
      <c r="F30" s="36" t="s">
        <v>309</v>
      </c>
      <c r="G30" s="117" t="s">
        <v>49</v>
      </c>
      <c r="H30" s="38">
        <v>2</v>
      </c>
      <c r="I30" s="38">
        <v>2</v>
      </c>
      <c r="J30" s="38"/>
      <c r="K30" s="39">
        <v>5</v>
      </c>
      <c r="L30" s="40" t="s">
        <v>2</v>
      </c>
      <c r="M30" s="40" t="s">
        <v>3</v>
      </c>
      <c r="N30" s="36" t="s">
        <v>240</v>
      </c>
      <c r="O30" s="106"/>
    </row>
    <row r="31" spans="1:15" s="41" customFormat="1">
      <c r="A31" s="134">
        <v>3</v>
      </c>
      <c r="B31" s="36" t="s">
        <v>244</v>
      </c>
      <c r="C31" s="36" t="s">
        <v>289</v>
      </c>
      <c r="D31" s="36" t="s">
        <v>109</v>
      </c>
      <c r="E31" s="36"/>
      <c r="F31" s="36" t="s">
        <v>25</v>
      </c>
      <c r="G31" s="117" t="s">
        <v>49</v>
      </c>
      <c r="H31" s="38">
        <v>0</v>
      </c>
      <c r="I31" s="38">
        <v>2</v>
      </c>
      <c r="J31" s="38"/>
      <c r="K31" s="39">
        <v>4</v>
      </c>
      <c r="L31" s="40" t="s">
        <v>6</v>
      </c>
      <c r="M31" s="40" t="s">
        <v>3</v>
      </c>
      <c r="N31" s="36" t="s">
        <v>238</v>
      </c>
      <c r="O31" s="106"/>
    </row>
    <row r="32" spans="1:15" s="41" customFormat="1">
      <c r="A32" s="134">
        <v>3</v>
      </c>
      <c r="B32" s="36" t="s">
        <v>212</v>
      </c>
      <c r="C32" s="36" t="s">
        <v>38</v>
      </c>
      <c r="D32" s="57" t="s">
        <v>110</v>
      </c>
      <c r="E32" s="36"/>
      <c r="F32" s="36" t="s">
        <v>55</v>
      </c>
      <c r="G32" s="117" t="s">
        <v>49</v>
      </c>
      <c r="H32" s="38">
        <v>2</v>
      </c>
      <c r="I32" s="38">
        <v>2</v>
      </c>
      <c r="J32" s="38"/>
      <c r="K32" s="39">
        <v>5</v>
      </c>
      <c r="L32" s="40" t="s">
        <v>2</v>
      </c>
      <c r="M32" s="40" t="s">
        <v>3</v>
      </c>
      <c r="N32" s="36" t="s">
        <v>239</v>
      </c>
      <c r="O32" s="106"/>
    </row>
    <row r="33" spans="1:15" s="41" customFormat="1" ht="24">
      <c r="A33" s="134">
        <v>3</v>
      </c>
      <c r="B33" s="36" t="s">
        <v>134</v>
      </c>
      <c r="C33" s="36" t="s">
        <v>31</v>
      </c>
      <c r="D33" s="36" t="s">
        <v>299</v>
      </c>
      <c r="E33" s="36"/>
      <c r="F33" s="36" t="s">
        <v>25</v>
      </c>
      <c r="G33" s="117" t="s">
        <v>49</v>
      </c>
      <c r="H33" s="38">
        <v>0</v>
      </c>
      <c r="I33" s="38">
        <v>2</v>
      </c>
      <c r="J33" s="38"/>
      <c r="K33" s="39">
        <v>4</v>
      </c>
      <c r="L33" s="40" t="s">
        <v>6</v>
      </c>
      <c r="M33" s="40" t="s">
        <v>3</v>
      </c>
      <c r="N33" s="36" t="s">
        <v>184</v>
      </c>
      <c r="O33" s="106"/>
    </row>
    <row r="34" spans="1:15" s="41" customFormat="1" ht="24">
      <c r="A34" s="134">
        <v>3</v>
      </c>
      <c r="B34" s="36"/>
      <c r="C34" s="36" t="s">
        <v>21</v>
      </c>
      <c r="D34" s="36"/>
      <c r="E34" s="36"/>
      <c r="F34" s="36"/>
      <c r="G34" s="117"/>
      <c r="H34" s="38">
        <v>0</v>
      </c>
      <c r="I34" s="38">
        <v>1</v>
      </c>
      <c r="J34" s="38"/>
      <c r="K34" s="39">
        <v>2</v>
      </c>
      <c r="L34" s="58"/>
      <c r="M34" s="40" t="s">
        <v>5</v>
      </c>
      <c r="N34" s="36"/>
      <c r="O34" s="106"/>
    </row>
    <row r="35" spans="1:15" s="41" customFormat="1">
      <c r="A35" s="135"/>
      <c r="B35" s="46"/>
      <c r="C35" s="46"/>
      <c r="D35" s="46"/>
      <c r="E35" s="46"/>
      <c r="F35" s="46"/>
      <c r="G35" s="153"/>
      <c r="H35" s="47">
        <f>SUM(H28:H34)</f>
        <v>8</v>
      </c>
      <c r="I35" s="47">
        <f>SUM(I28:I34)</f>
        <v>12</v>
      </c>
      <c r="J35" s="47">
        <f>SUM(J28:J34)</f>
        <v>0</v>
      </c>
      <c r="K35" s="47">
        <f>SUM(K28:K34)</f>
        <v>29</v>
      </c>
      <c r="L35" s="49"/>
      <c r="M35" s="49"/>
      <c r="N35" s="46"/>
      <c r="O35" s="106"/>
    </row>
    <row r="36" spans="1:15" s="41" customFormat="1" ht="24">
      <c r="A36" s="135"/>
      <c r="B36" s="46"/>
      <c r="C36" s="46"/>
      <c r="D36" s="46"/>
      <c r="E36" s="46"/>
      <c r="F36" s="46"/>
      <c r="G36" s="154" t="s">
        <v>23</v>
      </c>
      <c r="H36" s="166">
        <f>SUM(H35:I35)*14</f>
        <v>280</v>
      </c>
      <c r="I36" s="167"/>
      <c r="J36" s="120">
        <f>SUM(J35)</f>
        <v>0</v>
      </c>
      <c r="K36" s="47"/>
      <c r="L36" s="49"/>
      <c r="M36" s="49"/>
      <c r="N36" s="46"/>
      <c r="O36" s="106"/>
    </row>
    <row r="37" spans="1:15" s="41" customFormat="1">
      <c r="A37" s="136">
        <v>4</v>
      </c>
      <c r="B37" s="51" t="s">
        <v>242</v>
      </c>
      <c r="C37" s="51" t="s">
        <v>32</v>
      </c>
      <c r="D37" s="51" t="s">
        <v>111</v>
      </c>
      <c r="E37" s="51"/>
      <c r="F37" s="51" t="s">
        <v>297</v>
      </c>
      <c r="G37" s="155" t="s">
        <v>50</v>
      </c>
      <c r="H37" s="52">
        <v>0</v>
      </c>
      <c r="I37" s="52">
        <v>2</v>
      </c>
      <c r="J37" s="52"/>
      <c r="K37" s="53">
        <v>4</v>
      </c>
      <c r="L37" s="54" t="s">
        <v>6</v>
      </c>
      <c r="M37" s="54" t="s">
        <v>3</v>
      </c>
      <c r="N37" s="51" t="s">
        <v>231</v>
      </c>
      <c r="O37" s="106"/>
    </row>
    <row r="38" spans="1:15" s="41" customFormat="1">
      <c r="A38" s="136">
        <v>4</v>
      </c>
      <c r="B38" s="51" t="s">
        <v>174</v>
      </c>
      <c r="C38" s="51" t="s">
        <v>290</v>
      </c>
      <c r="D38" s="51" t="s">
        <v>165</v>
      </c>
      <c r="E38" s="51"/>
      <c r="F38" s="56" t="s">
        <v>235</v>
      </c>
      <c r="G38" s="155" t="s">
        <v>53</v>
      </c>
      <c r="H38" s="52">
        <v>0</v>
      </c>
      <c r="I38" s="52">
        <v>2</v>
      </c>
      <c r="J38" s="52"/>
      <c r="K38" s="53">
        <v>3</v>
      </c>
      <c r="L38" s="54" t="s">
        <v>6</v>
      </c>
      <c r="M38" s="54" t="s">
        <v>3</v>
      </c>
      <c r="N38" s="51" t="s">
        <v>185</v>
      </c>
      <c r="O38" s="116"/>
    </row>
    <row r="39" spans="1:15" s="41" customFormat="1">
      <c r="A39" s="136">
        <v>4</v>
      </c>
      <c r="B39" s="51" t="s">
        <v>162</v>
      </c>
      <c r="C39" s="51" t="s">
        <v>33</v>
      </c>
      <c r="D39" s="51" t="s">
        <v>112</v>
      </c>
      <c r="E39" s="51" t="s">
        <v>133</v>
      </c>
      <c r="F39" s="51" t="s">
        <v>308</v>
      </c>
      <c r="G39" s="155" t="s">
        <v>49</v>
      </c>
      <c r="H39" s="52">
        <v>2</v>
      </c>
      <c r="I39" s="52">
        <v>1</v>
      </c>
      <c r="J39" s="52"/>
      <c r="K39" s="53">
        <v>5</v>
      </c>
      <c r="L39" s="54" t="s">
        <v>6</v>
      </c>
      <c r="M39" s="54" t="s">
        <v>3</v>
      </c>
      <c r="N39" s="51"/>
      <c r="O39" s="106"/>
    </row>
    <row r="40" spans="1:15" s="41" customFormat="1">
      <c r="A40" s="136">
        <v>4</v>
      </c>
      <c r="B40" s="51" t="s">
        <v>214</v>
      </c>
      <c r="C40" s="51" t="s">
        <v>39</v>
      </c>
      <c r="D40" s="51" t="s">
        <v>113</v>
      </c>
      <c r="E40" s="51" t="s">
        <v>212</v>
      </c>
      <c r="F40" s="51" t="s">
        <v>55</v>
      </c>
      <c r="G40" s="155" t="s">
        <v>49</v>
      </c>
      <c r="H40" s="52">
        <v>2</v>
      </c>
      <c r="I40" s="52">
        <v>2</v>
      </c>
      <c r="J40" s="52"/>
      <c r="K40" s="53">
        <v>5</v>
      </c>
      <c r="L40" s="54" t="s">
        <v>2</v>
      </c>
      <c r="M40" s="54" t="s">
        <v>3</v>
      </c>
      <c r="N40" s="51" t="s">
        <v>186</v>
      </c>
      <c r="O40" s="106"/>
    </row>
    <row r="41" spans="1:15" s="41" customFormat="1" ht="24">
      <c r="A41" s="136">
        <v>4</v>
      </c>
      <c r="B41" s="51" t="s">
        <v>318</v>
      </c>
      <c r="C41" s="51" t="s">
        <v>311</v>
      </c>
      <c r="D41" s="51" t="s">
        <v>312</v>
      </c>
      <c r="E41" s="51"/>
      <c r="F41" s="51" t="s">
        <v>308</v>
      </c>
      <c r="G41" s="155" t="s">
        <v>49</v>
      </c>
      <c r="H41" s="52">
        <v>2</v>
      </c>
      <c r="I41" s="52">
        <v>0</v>
      </c>
      <c r="J41" s="52"/>
      <c r="K41" s="53">
        <v>3</v>
      </c>
      <c r="L41" s="54" t="s">
        <v>2</v>
      </c>
      <c r="M41" s="54" t="s">
        <v>3</v>
      </c>
      <c r="N41" s="51"/>
      <c r="O41" s="106"/>
    </row>
    <row r="42" spans="1:15" s="41" customFormat="1">
      <c r="A42" s="136">
        <v>4</v>
      </c>
      <c r="B42" s="51" t="s">
        <v>159</v>
      </c>
      <c r="C42" s="51" t="s">
        <v>291</v>
      </c>
      <c r="D42" s="51" t="s">
        <v>160</v>
      </c>
      <c r="E42" s="51"/>
      <c r="F42" s="51" t="s">
        <v>46</v>
      </c>
      <c r="G42" s="155" t="s">
        <v>49</v>
      </c>
      <c r="H42" s="52">
        <v>0</v>
      </c>
      <c r="I42" s="52">
        <v>2</v>
      </c>
      <c r="J42" s="52"/>
      <c r="K42" s="53">
        <v>3</v>
      </c>
      <c r="L42" s="54" t="s">
        <v>6</v>
      </c>
      <c r="M42" s="54" t="s">
        <v>3</v>
      </c>
      <c r="N42" s="51" t="s">
        <v>187</v>
      </c>
      <c r="O42" s="106"/>
    </row>
    <row r="43" spans="1:15" s="41" customFormat="1" ht="24">
      <c r="A43" s="136">
        <v>4</v>
      </c>
      <c r="B43" s="51"/>
      <c r="C43" s="51" t="s">
        <v>21</v>
      </c>
      <c r="D43" s="51"/>
      <c r="E43" s="51"/>
      <c r="F43" s="51"/>
      <c r="G43" s="155"/>
      <c r="H43" s="52">
        <v>0</v>
      </c>
      <c r="I43" s="52">
        <v>1</v>
      </c>
      <c r="J43" s="52"/>
      <c r="K43" s="53">
        <v>2</v>
      </c>
      <c r="L43" s="54"/>
      <c r="M43" s="54" t="s">
        <v>5</v>
      </c>
      <c r="N43" s="51"/>
      <c r="O43" s="106"/>
    </row>
    <row r="44" spans="1:15" s="41" customFormat="1">
      <c r="A44" s="139" t="s">
        <v>250</v>
      </c>
      <c r="B44" s="56"/>
      <c r="C44" s="56"/>
      <c r="D44" s="51"/>
      <c r="E44" s="51"/>
      <c r="F44" s="51"/>
      <c r="G44" s="155"/>
      <c r="H44" s="52"/>
      <c r="I44" s="52"/>
      <c r="J44" s="52"/>
      <c r="K44" s="53"/>
      <c r="L44" s="54"/>
      <c r="M44" s="54"/>
      <c r="N44" s="51"/>
      <c r="O44" s="106"/>
    </row>
    <row r="45" spans="1:15" s="41" customFormat="1">
      <c r="A45" s="136">
        <v>4</v>
      </c>
      <c r="B45" s="51" t="s">
        <v>220</v>
      </c>
      <c r="C45" s="51" t="s">
        <v>58</v>
      </c>
      <c r="D45" s="51" t="s">
        <v>114</v>
      </c>
      <c r="E45" s="51"/>
      <c r="F45" s="51" t="s">
        <v>310</v>
      </c>
      <c r="G45" s="155" t="s">
        <v>50</v>
      </c>
      <c r="H45" s="52">
        <v>2</v>
      </c>
      <c r="I45" s="52">
        <v>0</v>
      </c>
      <c r="J45" s="52"/>
      <c r="K45" s="53">
        <v>3</v>
      </c>
      <c r="L45" s="54" t="s">
        <v>2</v>
      </c>
      <c r="M45" s="54" t="s">
        <v>4</v>
      </c>
      <c r="N45" s="51" t="s">
        <v>188</v>
      </c>
      <c r="O45" s="106"/>
    </row>
    <row r="46" spans="1:15" s="41" customFormat="1">
      <c r="A46" s="136">
        <v>4</v>
      </c>
      <c r="B46" s="51" t="s">
        <v>221</v>
      </c>
      <c r="C46" s="51" t="s">
        <v>59</v>
      </c>
      <c r="D46" s="59" t="s">
        <v>115</v>
      </c>
      <c r="E46" s="51"/>
      <c r="F46" s="51" t="s">
        <v>56</v>
      </c>
      <c r="G46" s="155" t="s">
        <v>50</v>
      </c>
      <c r="H46" s="52">
        <v>0</v>
      </c>
      <c r="I46" s="52">
        <v>2</v>
      </c>
      <c r="J46" s="52"/>
      <c r="K46" s="53">
        <v>3</v>
      </c>
      <c r="L46" s="54" t="s">
        <v>6</v>
      </c>
      <c r="M46" s="54" t="s">
        <v>4</v>
      </c>
      <c r="N46" s="51" t="s">
        <v>189</v>
      </c>
      <c r="O46" s="106"/>
    </row>
    <row r="47" spans="1:15" s="41" customFormat="1">
      <c r="A47" s="135"/>
      <c r="B47" s="46"/>
      <c r="C47" s="46"/>
      <c r="D47" s="46"/>
      <c r="E47" s="46"/>
      <c r="F47" s="46"/>
      <c r="G47" s="153"/>
      <c r="H47" s="47">
        <f>SUM(H37:H46)</f>
        <v>8</v>
      </c>
      <c r="I47" s="47">
        <f>SUM(I37:I46)</f>
        <v>12</v>
      </c>
      <c r="J47" s="47">
        <f>SUM(J37:J46)</f>
        <v>0</v>
      </c>
      <c r="K47" s="47">
        <f>SUM(K37:K46)</f>
        <v>31</v>
      </c>
      <c r="L47" s="49"/>
      <c r="M47" s="49"/>
      <c r="N47" s="46"/>
      <c r="O47" s="106"/>
    </row>
    <row r="48" spans="1:15" s="41" customFormat="1" ht="24">
      <c r="A48" s="135"/>
      <c r="B48" s="46"/>
      <c r="C48" s="46"/>
      <c r="D48" s="46"/>
      <c r="E48" s="46"/>
      <c r="F48" s="46"/>
      <c r="G48" s="154" t="s">
        <v>23</v>
      </c>
      <c r="H48" s="166">
        <f>SUM(H47:I47)*14</f>
        <v>280</v>
      </c>
      <c r="I48" s="167"/>
      <c r="J48" s="120">
        <f>SUM(J47)</f>
        <v>0</v>
      </c>
      <c r="K48" s="47"/>
      <c r="L48" s="49"/>
      <c r="M48" s="49"/>
      <c r="N48" s="46"/>
      <c r="O48" s="106"/>
    </row>
    <row r="49" spans="1:15" s="41" customFormat="1" ht="30" customHeight="1">
      <c r="A49" s="134">
        <v>5</v>
      </c>
      <c r="B49" s="36" t="s">
        <v>158</v>
      </c>
      <c r="C49" s="37" t="s">
        <v>292</v>
      </c>
      <c r="D49" s="115" t="s">
        <v>116</v>
      </c>
      <c r="E49" s="36" t="s">
        <v>171</v>
      </c>
      <c r="F49" s="36" t="s">
        <v>307</v>
      </c>
      <c r="G49" s="117" t="s">
        <v>50</v>
      </c>
      <c r="H49" s="38">
        <v>2</v>
      </c>
      <c r="I49" s="38">
        <v>1</v>
      </c>
      <c r="J49" s="38"/>
      <c r="K49" s="39">
        <v>5</v>
      </c>
      <c r="L49" s="40" t="s">
        <v>6</v>
      </c>
      <c r="M49" s="40" t="s">
        <v>3</v>
      </c>
      <c r="N49" s="36"/>
      <c r="O49" s="106"/>
    </row>
    <row r="50" spans="1:15" s="41" customFormat="1">
      <c r="A50" s="134">
        <v>5</v>
      </c>
      <c r="B50" s="36" t="s">
        <v>245</v>
      </c>
      <c r="C50" s="37" t="s">
        <v>42</v>
      </c>
      <c r="D50" s="115" t="s">
        <v>301</v>
      </c>
      <c r="E50" s="36"/>
      <c r="F50" s="43" t="s">
        <v>309</v>
      </c>
      <c r="G50" s="117" t="s">
        <v>50</v>
      </c>
      <c r="H50" s="38">
        <v>1</v>
      </c>
      <c r="I50" s="38">
        <v>2</v>
      </c>
      <c r="J50" s="38"/>
      <c r="K50" s="39">
        <v>4</v>
      </c>
      <c r="L50" s="40" t="s">
        <v>6</v>
      </c>
      <c r="M50" s="40" t="s">
        <v>3</v>
      </c>
      <c r="N50" s="36" t="s">
        <v>233</v>
      </c>
      <c r="O50" s="106"/>
    </row>
    <row r="51" spans="1:15" s="64" customFormat="1">
      <c r="A51" s="134">
        <v>5</v>
      </c>
      <c r="B51" s="36" t="s">
        <v>243</v>
      </c>
      <c r="C51" s="36" t="s">
        <v>40</v>
      </c>
      <c r="D51" s="165" t="s">
        <v>117</v>
      </c>
      <c r="E51" s="36"/>
      <c r="F51" s="43" t="s">
        <v>45</v>
      </c>
      <c r="G51" s="117" t="s">
        <v>50</v>
      </c>
      <c r="H51" s="38">
        <v>0</v>
      </c>
      <c r="I51" s="38">
        <v>2</v>
      </c>
      <c r="J51" s="38"/>
      <c r="K51" s="39">
        <v>3</v>
      </c>
      <c r="L51" s="40" t="s">
        <v>6</v>
      </c>
      <c r="M51" s="40" t="s">
        <v>3</v>
      </c>
      <c r="N51" s="36" t="s">
        <v>232</v>
      </c>
      <c r="O51" s="114"/>
    </row>
    <row r="52" spans="1:15" s="41" customFormat="1" ht="24.75">
      <c r="A52" s="134">
        <v>5</v>
      </c>
      <c r="B52" s="36" t="s">
        <v>246</v>
      </c>
      <c r="C52" s="36" t="s">
        <v>41</v>
      </c>
      <c r="D52" s="115" t="s">
        <v>118</v>
      </c>
      <c r="E52" s="36" t="s">
        <v>159</v>
      </c>
      <c r="F52" s="36" t="s">
        <v>68</v>
      </c>
      <c r="G52" s="117" t="s">
        <v>50</v>
      </c>
      <c r="H52" s="38">
        <v>0</v>
      </c>
      <c r="I52" s="38">
        <v>2</v>
      </c>
      <c r="J52" s="38"/>
      <c r="K52" s="39">
        <v>3</v>
      </c>
      <c r="L52" s="40" t="s">
        <v>6</v>
      </c>
      <c r="M52" s="40" t="s">
        <v>3</v>
      </c>
      <c r="N52" s="36" t="s">
        <v>234</v>
      </c>
      <c r="O52" s="106"/>
    </row>
    <row r="53" spans="1:15" s="64" customFormat="1">
      <c r="A53" s="134">
        <v>5</v>
      </c>
      <c r="B53" s="36" t="s">
        <v>321</v>
      </c>
      <c r="C53" s="36" t="s">
        <v>300</v>
      </c>
      <c r="D53" s="165" t="s">
        <v>119</v>
      </c>
      <c r="E53" s="36"/>
      <c r="F53" s="43" t="s">
        <v>310</v>
      </c>
      <c r="G53" s="117" t="s">
        <v>50</v>
      </c>
      <c r="H53" s="38">
        <v>0</v>
      </c>
      <c r="I53" s="38">
        <v>2</v>
      </c>
      <c r="J53" s="38"/>
      <c r="K53" s="39">
        <v>3</v>
      </c>
      <c r="L53" s="40" t="s">
        <v>6</v>
      </c>
      <c r="M53" s="40" t="s">
        <v>3</v>
      </c>
      <c r="N53" s="36" t="s">
        <v>293</v>
      </c>
      <c r="O53" s="114"/>
    </row>
    <row r="54" spans="1:15" s="41" customFormat="1" ht="24">
      <c r="A54" s="134">
        <v>5</v>
      </c>
      <c r="B54" s="36"/>
      <c r="C54" s="36" t="s">
        <v>21</v>
      </c>
      <c r="D54" s="36"/>
      <c r="E54" s="36"/>
      <c r="F54" s="36"/>
      <c r="G54" s="117"/>
      <c r="H54" s="38">
        <v>0</v>
      </c>
      <c r="I54" s="38">
        <v>1</v>
      </c>
      <c r="J54" s="38"/>
      <c r="K54" s="39">
        <v>2</v>
      </c>
      <c r="L54" s="58"/>
      <c r="M54" s="40" t="s">
        <v>5</v>
      </c>
      <c r="N54" s="36"/>
      <c r="O54" s="106"/>
    </row>
    <row r="55" spans="1:15" s="41" customFormat="1" ht="24">
      <c r="A55" s="134">
        <v>5</v>
      </c>
      <c r="B55" s="36"/>
      <c r="C55" s="36" t="s">
        <v>21</v>
      </c>
      <c r="D55" s="109"/>
      <c r="E55" s="109"/>
      <c r="F55" s="109"/>
      <c r="G55" s="117"/>
      <c r="H55" s="110">
        <v>0</v>
      </c>
      <c r="I55" s="110">
        <v>1</v>
      </c>
      <c r="J55" s="110"/>
      <c r="K55" s="111">
        <v>2</v>
      </c>
      <c r="L55" s="58"/>
      <c r="M55" s="40" t="s">
        <v>5</v>
      </c>
      <c r="N55" s="36"/>
      <c r="O55" s="106"/>
    </row>
    <row r="56" spans="1:15" s="41" customFormat="1">
      <c r="A56" s="140" t="s">
        <v>250</v>
      </c>
      <c r="B56" s="45"/>
      <c r="C56" s="45"/>
      <c r="D56" s="36"/>
      <c r="E56" s="36"/>
      <c r="F56" s="36"/>
      <c r="G56" s="117"/>
      <c r="H56" s="38"/>
      <c r="I56" s="38"/>
      <c r="J56" s="38"/>
      <c r="K56" s="39"/>
      <c r="L56" s="40"/>
      <c r="M56" s="40"/>
      <c r="N56" s="36"/>
      <c r="O56" s="106"/>
    </row>
    <row r="57" spans="1:15" s="41" customFormat="1" ht="23.25" customHeight="1">
      <c r="A57" s="134">
        <v>5</v>
      </c>
      <c r="B57" s="36" t="s">
        <v>222</v>
      </c>
      <c r="C57" s="36" t="s">
        <v>69</v>
      </c>
      <c r="D57" s="36" t="s">
        <v>202</v>
      </c>
      <c r="E57" s="36"/>
      <c r="F57" s="36" t="s">
        <v>94</v>
      </c>
      <c r="G57" s="117" t="s">
        <v>97</v>
      </c>
      <c r="H57" s="38">
        <v>0</v>
      </c>
      <c r="I57" s="38">
        <v>2</v>
      </c>
      <c r="J57" s="38"/>
      <c r="K57" s="39">
        <v>4</v>
      </c>
      <c r="L57" s="40" t="s">
        <v>6</v>
      </c>
      <c r="M57" s="40" t="s">
        <v>4</v>
      </c>
      <c r="N57" s="36" t="s">
        <v>190</v>
      </c>
      <c r="O57" s="106"/>
    </row>
    <row r="58" spans="1:15" s="64" customFormat="1">
      <c r="A58" s="134">
        <v>5</v>
      </c>
      <c r="B58" s="36" t="s">
        <v>223</v>
      </c>
      <c r="C58" s="36" t="s">
        <v>70</v>
      </c>
      <c r="D58" s="36" t="s">
        <v>120</v>
      </c>
      <c r="E58" s="36"/>
      <c r="F58" s="43" t="s">
        <v>309</v>
      </c>
      <c r="G58" s="117" t="s">
        <v>49</v>
      </c>
      <c r="H58" s="38">
        <v>2</v>
      </c>
      <c r="I58" s="38">
        <v>0</v>
      </c>
      <c r="J58" s="38"/>
      <c r="K58" s="39">
        <v>5</v>
      </c>
      <c r="L58" s="40" t="s">
        <v>2</v>
      </c>
      <c r="M58" s="40" t="s">
        <v>4</v>
      </c>
      <c r="N58" s="36" t="s">
        <v>191</v>
      </c>
      <c r="O58" s="114"/>
    </row>
    <row r="59" spans="1:15" s="41" customFormat="1">
      <c r="A59" s="135"/>
      <c r="B59" s="46"/>
      <c r="C59" s="46"/>
      <c r="D59" s="46"/>
      <c r="E59" s="46"/>
      <c r="F59" s="46"/>
      <c r="G59" s="153"/>
      <c r="H59" s="47">
        <f>SUM(H49:H58)</f>
        <v>5</v>
      </c>
      <c r="I59" s="47">
        <f>SUM(I49:I58)</f>
        <v>13</v>
      </c>
      <c r="J59" s="47">
        <f>SUM(J49:J58)</f>
        <v>0</v>
      </c>
      <c r="K59" s="47">
        <f>SUM(K49:K58)</f>
        <v>31</v>
      </c>
      <c r="L59" s="49"/>
      <c r="M59" s="49"/>
      <c r="N59" s="46"/>
      <c r="O59" s="106"/>
    </row>
    <row r="60" spans="1:15" s="41" customFormat="1" ht="24">
      <c r="A60" s="135"/>
      <c r="B60" s="46"/>
      <c r="C60" s="46"/>
      <c r="D60" s="46"/>
      <c r="E60" s="46"/>
      <c r="F60" s="46"/>
      <c r="G60" s="154" t="s">
        <v>23</v>
      </c>
      <c r="H60" s="166">
        <f>SUM(H59:I59)*14</f>
        <v>252</v>
      </c>
      <c r="I60" s="167"/>
      <c r="J60" s="120">
        <f>SUM(J59)</f>
        <v>0</v>
      </c>
      <c r="K60" s="47"/>
      <c r="L60" s="49"/>
      <c r="M60" s="49"/>
      <c r="N60" s="46"/>
      <c r="O60" s="106"/>
    </row>
    <row r="61" spans="1:15" s="41" customFormat="1">
      <c r="A61" s="136">
        <v>6</v>
      </c>
      <c r="B61" s="51" t="s">
        <v>216</v>
      </c>
      <c r="C61" s="51" t="s">
        <v>67</v>
      </c>
      <c r="D61" s="55" t="s">
        <v>121</v>
      </c>
      <c r="E61" s="51" t="s">
        <v>214</v>
      </c>
      <c r="F61" s="56" t="s">
        <v>204</v>
      </c>
      <c r="G61" s="155" t="s">
        <v>49</v>
      </c>
      <c r="H61" s="52">
        <v>1</v>
      </c>
      <c r="I61" s="52">
        <v>2</v>
      </c>
      <c r="J61" s="52"/>
      <c r="K61" s="53">
        <v>4</v>
      </c>
      <c r="L61" s="54" t="s">
        <v>6</v>
      </c>
      <c r="M61" s="54" t="s">
        <v>3</v>
      </c>
      <c r="N61" s="51"/>
      <c r="O61" s="106"/>
    </row>
    <row r="62" spans="1:15" s="41" customFormat="1">
      <c r="A62" s="136">
        <v>6</v>
      </c>
      <c r="B62" s="51" t="s">
        <v>175</v>
      </c>
      <c r="C62" s="51" t="s">
        <v>294</v>
      </c>
      <c r="D62" s="55" t="s">
        <v>122</v>
      </c>
      <c r="E62" s="51"/>
      <c r="F62" s="56" t="s">
        <v>87</v>
      </c>
      <c r="G62" s="155" t="s">
        <v>49</v>
      </c>
      <c r="H62" s="52">
        <v>0</v>
      </c>
      <c r="I62" s="52">
        <v>2</v>
      </c>
      <c r="J62" s="52"/>
      <c r="K62" s="53">
        <v>3</v>
      </c>
      <c r="L62" s="54" t="s">
        <v>6</v>
      </c>
      <c r="M62" s="54" t="s">
        <v>3</v>
      </c>
      <c r="N62" s="51" t="s">
        <v>192</v>
      </c>
      <c r="O62" s="106"/>
    </row>
    <row r="63" spans="1:15" s="41" customFormat="1">
      <c r="A63" s="136">
        <v>6</v>
      </c>
      <c r="B63" s="51" t="s">
        <v>319</v>
      </c>
      <c r="C63" s="51" t="s">
        <v>272</v>
      </c>
      <c r="D63" s="55" t="s">
        <v>305</v>
      </c>
      <c r="E63" s="51"/>
      <c r="F63" s="56" t="s">
        <v>25</v>
      </c>
      <c r="G63" s="155" t="s">
        <v>50</v>
      </c>
      <c r="H63" s="52">
        <v>1</v>
      </c>
      <c r="I63" s="52">
        <v>2</v>
      </c>
      <c r="J63" s="52"/>
      <c r="K63" s="53">
        <v>4</v>
      </c>
      <c r="L63" s="54" t="s">
        <v>6</v>
      </c>
      <c r="M63" s="54" t="s">
        <v>3</v>
      </c>
      <c r="N63" s="51" t="s">
        <v>219</v>
      </c>
      <c r="O63" s="106"/>
    </row>
    <row r="64" spans="1:15" s="41" customFormat="1">
      <c r="A64" s="136">
        <v>6</v>
      </c>
      <c r="B64" s="51" t="s">
        <v>320</v>
      </c>
      <c r="C64" s="51" t="s">
        <v>98</v>
      </c>
      <c r="D64" s="55" t="s">
        <v>201</v>
      </c>
      <c r="E64" s="51"/>
      <c r="F64" s="56" t="s">
        <v>87</v>
      </c>
      <c r="G64" s="155" t="s">
        <v>49</v>
      </c>
      <c r="H64" s="52">
        <v>2</v>
      </c>
      <c r="I64" s="52">
        <v>0</v>
      </c>
      <c r="J64" s="52"/>
      <c r="K64" s="53">
        <v>3</v>
      </c>
      <c r="L64" s="54" t="s">
        <v>2</v>
      </c>
      <c r="M64" s="54" t="s">
        <v>3</v>
      </c>
      <c r="N64" s="51" t="s">
        <v>215</v>
      </c>
      <c r="O64" s="106"/>
    </row>
    <row r="65" spans="1:15" s="41" customFormat="1">
      <c r="A65" s="136">
        <v>6</v>
      </c>
      <c r="B65" s="51" t="s">
        <v>295</v>
      </c>
      <c r="C65" s="51" t="s">
        <v>43</v>
      </c>
      <c r="D65" s="56" t="s">
        <v>123</v>
      </c>
      <c r="E65" s="51" t="s">
        <v>168</v>
      </c>
      <c r="F65" s="51" t="s">
        <v>297</v>
      </c>
      <c r="G65" s="155" t="s">
        <v>50</v>
      </c>
      <c r="H65" s="52">
        <v>1</v>
      </c>
      <c r="I65" s="52">
        <v>1</v>
      </c>
      <c r="J65" s="52"/>
      <c r="K65" s="53">
        <v>3</v>
      </c>
      <c r="L65" s="54" t="s">
        <v>6</v>
      </c>
      <c r="M65" s="54" t="s">
        <v>3</v>
      </c>
      <c r="N65" s="51"/>
      <c r="O65" s="106"/>
    </row>
    <row r="66" spans="1:15" s="41" customFormat="1" ht="24">
      <c r="A66" s="136">
        <v>6</v>
      </c>
      <c r="B66" s="51"/>
      <c r="C66" s="51" t="s">
        <v>21</v>
      </c>
      <c r="D66" s="51"/>
      <c r="E66" s="51"/>
      <c r="F66" s="51"/>
      <c r="G66" s="155"/>
      <c r="H66" s="52">
        <v>0</v>
      </c>
      <c r="I66" s="52">
        <v>1</v>
      </c>
      <c r="J66" s="52"/>
      <c r="K66" s="53">
        <v>2</v>
      </c>
      <c r="L66" s="52"/>
      <c r="M66" s="54" t="s">
        <v>5</v>
      </c>
      <c r="N66" s="51"/>
      <c r="O66" s="106"/>
    </row>
    <row r="67" spans="1:15" s="41" customFormat="1">
      <c r="A67" s="139" t="s">
        <v>250</v>
      </c>
      <c r="B67" s="56"/>
      <c r="C67" s="56"/>
      <c r="D67" s="51"/>
      <c r="E67" s="51"/>
      <c r="F67" s="51"/>
      <c r="G67" s="155"/>
      <c r="H67" s="52"/>
      <c r="I67" s="52"/>
      <c r="J67" s="52"/>
      <c r="K67" s="53"/>
      <c r="L67" s="54"/>
      <c r="M67" s="54"/>
      <c r="N67" s="51"/>
      <c r="O67" s="106"/>
    </row>
    <row r="68" spans="1:15" s="41" customFormat="1">
      <c r="A68" s="136">
        <v>6</v>
      </c>
      <c r="B68" s="51" t="s">
        <v>224</v>
      </c>
      <c r="C68" s="51" t="s">
        <v>75</v>
      </c>
      <c r="D68" s="55" t="s">
        <v>124</v>
      </c>
      <c r="E68" s="51"/>
      <c r="F68" s="51" t="s">
        <v>297</v>
      </c>
      <c r="G68" s="155" t="s">
        <v>50</v>
      </c>
      <c r="H68" s="52">
        <v>0</v>
      </c>
      <c r="I68" s="52">
        <v>2</v>
      </c>
      <c r="J68" s="52"/>
      <c r="K68" s="53">
        <v>4</v>
      </c>
      <c r="L68" s="54" t="s">
        <v>6</v>
      </c>
      <c r="M68" s="54" t="s">
        <v>4</v>
      </c>
      <c r="N68" s="51" t="s">
        <v>193</v>
      </c>
      <c r="O68" s="106"/>
    </row>
    <row r="69" spans="1:15" s="41" customFormat="1">
      <c r="A69" s="136">
        <v>6</v>
      </c>
      <c r="B69" s="51" t="s">
        <v>225</v>
      </c>
      <c r="C69" s="51" t="s">
        <v>74</v>
      </c>
      <c r="D69" s="55" t="s">
        <v>306</v>
      </c>
      <c r="E69" s="51"/>
      <c r="F69" s="51" t="s">
        <v>297</v>
      </c>
      <c r="G69" s="155" t="s">
        <v>50</v>
      </c>
      <c r="H69" s="52">
        <v>2</v>
      </c>
      <c r="I69" s="52">
        <v>0</v>
      </c>
      <c r="J69" s="52"/>
      <c r="K69" s="53">
        <v>4</v>
      </c>
      <c r="L69" s="54" t="s">
        <v>6</v>
      </c>
      <c r="M69" s="54" t="s">
        <v>4</v>
      </c>
      <c r="N69" s="51" t="s">
        <v>194</v>
      </c>
      <c r="O69" s="106"/>
    </row>
    <row r="70" spans="1:15" s="41" customFormat="1">
      <c r="A70" s="136">
        <v>6</v>
      </c>
      <c r="B70" s="51" t="s">
        <v>226</v>
      </c>
      <c r="C70" s="51" t="s">
        <v>76</v>
      </c>
      <c r="D70" s="56" t="s">
        <v>125</v>
      </c>
      <c r="E70" s="51"/>
      <c r="F70" s="51" t="s">
        <v>57</v>
      </c>
      <c r="G70" s="155" t="s">
        <v>50</v>
      </c>
      <c r="H70" s="52">
        <v>2</v>
      </c>
      <c r="I70" s="52">
        <v>1</v>
      </c>
      <c r="J70" s="52"/>
      <c r="K70" s="53">
        <v>5</v>
      </c>
      <c r="L70" s="54" t="s">
        <v>2</v>
      </c>
      <c r="M70" s="54" t="s">
        <v>4</v>
      </c>
      <c r="N70" s="51" t="s">
        <v>195</v>
      </c>
      <c r="O70" s="106"/>
    </row>
    <row r="71" spans="1:15" s="41" customFormat="1">
      <c r="A71" s="135"/>
      <c r="B71" s="46"/>
      <c r="C71" s="46"/>
      <c r="D71" s="46"/>
      <c r="E71" s="46"/>
      <c r="F71" s="46"/>
      <c r="G71" s="153"/>
      <c r="H71" s="47">
        <f>SUM(H61:H70)</f>
        <v>9</v>
      </c>
      <c r="I71" s="47">
        <f>SUM(I61:I70)</f>
        <v>11</v>
      </c>
      <c r="J71" s="47">
        <f>SUM(J61:J70)</f>
        <v>0</v>
      </c>
      <c r="K71" s="47">
        <f>SUBTOTAL(9,K61:K70)</f>
        <v>32</v>
      </c>
      <c r="L71" s="49"/>
      <c r="M71" s="49"/>
      <c r="N71" s="46"/>
      <c r="O71" s="106"/>
    </row>
    <row r="72" spans="1:15" s="41" customFormat="1" ht="24">
      <c r="A72" s="135"/>
      <c r="B72" s="46"/>
      <c r="C72" s="46"/>
      <c r="D72" s="46"/>
      <c r="E72" s="46"/>
      <c r="F72" s="46"/>
      <c r="G72" s="154" t="s">
        <v>23</v>
      </c>
      <c r="H72" s="166">
        <f>SUM(H71:I71)*14</f>
        <v>280</v>
      </c>
      <c r="I72" s="167"/>
      <c r="J72" s="120">
        <f>SUM(J71)</f>
        <v>0</v>
      </c>
      <c r="K72" s="47"/>
      <c r="L72" s="49"/>
      <c r="M72" s="49"/>
      <c r="N72" s="46"/>
      <c r="O72" s="106"/>
    </row>
    <row r="73" spans="1:15" s="41" customFormat="1">
      <c r="A73" s="134">
        <v>7</v>
      </c>
      <c r="B73" s="36" t="s">
        <v>217</v>
      </c>
      <c r="C73" s="36" t="s">
        <v>18</v>
      </c>
      <c r="D73" s="36" t="s">
        <v>203</v>
      </c>
      <c r="E73" s="36" t="s">
        <v>200</v>
      </c>
      <c r="F73" s="36" t="s">
        <v>25</v>
      </c>
      <c r="G73" s="117" t="s">
        <v>49</v>
      </c>
      <c r="H73" s="117"/>
      <c r="I73" s="117"/>
      <c r="J73" s="117">
        <v>400</v>
      </c>
      <c r="K73" s="117">
        <v>20</v>
      </c>
      <c r="L73" s="117" t="s">
        <v>6</v>
      </c>
      <c r="M73" s="117" t="s">
        <v>3</v>
      </c>
      <c r="N73" s="36" t="s">
        <v>196</v>
      </c>
      <c r="O73" s="106"/>
    </row>
    <row r="74" spans="1:15" s="63" customFormat="1">
      <c r="A74" s="134">
        <v>7</v>
      </c>
      <c r="B74" s="36" t="s">
        <v>218</v>
      </c>
      <c r="C74" s="36" t="s">
        <v>161</v>
      </c>
      <c r="D74" s="36" t="s">
        <v>296</v>
      </c>
      <c r="E74" s="36"/>
      <c r="F74" s="36" t="s">
        <v>25</v>
      </c>
      <c r="G74" s="117" t="s">
        <v>49</v>
      </c>
      <c r="H74" s="117"/>
      <c r="I74" s="117"/>
      <c r="J74" s="117"/>
      <c r="K74" s="117">
        <v>10</v>
      </c>
      <c r="L74" s="113" t="s">
        <v>6</v>
      </c>
      <c r="M74" s="117" t="s">
        <v>3</v>
      </c>
      <c r="N74" s="36"/>
      <c r="O74" s="118"/>
    </row>
    <row r="75" spans="1:15" s="41" customFormat="1">
      <c r="A75" s="137"/>
      <c r="B75" s="46"/>
      <c r="C75" s="46"/>
      <c r="D75" s="46"/>
      <c r="E75" s="46"/>
      <c r="F75" s="46"/>
      <c r="G75" s="153"/>
      <c r="H75" s="47"/>
      <c r="I75" s="47"/>
      <c r="J75" s="47">
        <f>SUM(J73)</f>
        <v>400</v>
      </c>
      <c r="K75" s="47"/>
      <c r="L75" s="49"/>
      <c r="M75" s="49"/>
      <c r="N75" s="46"/>
      <c r="O75" s="106"/>
    </row>
    <row r="76" spans="1:15" s="41" customFormat="1" ht="24">
      <c r="A76" s="137"/>
      <c r="B76" s="46"/>
      <c r="C76" s="46"/>
      <c r="D76" s="46"/>
      <c r="E76" s="46"/>
      <c r="F76" s="46"/>
      <c r="G76" s="154" t="s">
        <v>23</v>
      </c>
      <c r="H76" s="166"/>
      <c r="I76" s="167"/>
      <c r="J76" s="120">
        <f>SUM(J75)</f>
        <v>400</v>
      </c>
      <c r="K76" s="47"/>
      <c r="L76" s="49"/>
      <c r="M76" s="49"/>
      <c r="N76" s="46"/>
      <c r="O76" s="106"/>
    </row>
    <row r="77" spans="1:15" s="64" customFormat="1">
      <c r="A77" s="141" t="s">
        <v>22</v>
      </c>
      <c r="B77" s="36"/>
      <c r="C77" s="36"/>
      <c r="D77" s="36"/>
      <c r="E77" s="36"/>
      <c r="F77" s="36"/>
      <c r="G77" s="117"/>
      <c r="H77" s="38"/>
      <c r="I77" s="38"/>
      <c r="J77" s="38"/>
      <c r="K77" s="39"/>
      <c r="L77" s="40"/>
      <c r="M77" s="40"/>
      <c r="N77" s="36"/>
    </row>
    <row r="78" spans="1:15" s="41" customFormat="1" ht="24">
      <c r="A78" s="138">
        <v>1</v>
      </c>
      <c r="B78" s="65" t="s">
        <v>209</v>
      </c>
      <c r="C78" s="65" t="s">
        <v>280</v>
      </c>
      <c r="D78" s="65" t="s">
        <v>273</v>
      </c>
      <c r="E78" s="65"/>
      <c r="F78" s="65" t="s">
        <v>298</v>
      </c>
      <c r="G78" s="66" t="s">
        <v>274</v>
      </c>
      <c r="H78" s="66">
        <v>0</v>
      </c>
      <c r="I78" s="66">
        <v>2</v>
      </c>
      <c r="J78" s="66"/>
      <c r="K78" s="66">
        <v>4</v>
      </c>
      <c r="L78" s="66" t="s">
        <v>6</v>
      </c>
      <c r="M78" s="67" t="s">
        <v>4</v>
      </c>
      <c r="N78" s="68" t="s">
        <v>132</v>
      </c>
      <c r="O78" s="69"/>
    </row>
    <row r="79" spans="1:15" s="41" customFormat="1">
      <c r="A79" s="138">
        <v>3</v>
      </c>
      <c r="B79" s="65" t="s">
        <v>207</v>
      </c>
      <c r="C79" s="65" t="s">
        <v>282</v>
      </c>
      <c r="D79" s="65" t="s">
        <v>109</v>
      </c>
      <c r="E79" s="65"/>
      <c r="F79" s="65" t="s">
        <v>25</v>
      </c>
      <c r="G79" s="66" t="s">
        <v>49</v>
      </c>
      <c r="H79" s="66">
        <v>0</v>
      </c>
      <c r="I79" s="66">
        <v>2</v>
      </c>
      <c r="J79" s="66"/>
      <c r="K79" s="66">
        <v>4</v>
      </c>
      <c r="L79" s="66" t="s">
        <v>6</v>
      </c>
      <c r="M79" s="67" t="s">
        <v>4</v>
      </c>
      <c r="N79" s="68" t="s">
        <v>244</v>
      </c>
      <c r="O79" s="44"/>
    </row>
    <row r="80" spans="1:15" s="41" customFormat="1">
      <c r="A80" s="138">
        <v>1</v>
      </c>
      <c r="B80" s="65" t="s">
        <v>208</v>
      </c>
      <c r="C80" s="65" t="s">
        <v>281</v>
      </c>
      <c r="D80" s="70" t="s">
        <v>101</v>
      </c>
      <c r="E80" s="70"/>
      <c r="F80" s="70" t="s">
        <v>45</v>
      </c>
      <c r="G80" s="67" t="s">
        <v>49</v>
      </c>
      <c r="H80" s="66">
        <v>2</v>
      </c>
      <c r="I80" s="66">
        <v>1</v>
      </c>
      <c r="J80" s="66"/>
      <c r="K80" s="66">
        <v>5</v>
      </c>
      <c r="L80" s="66" t="s">
        <v>2</v>
      </c>
      <c r="M80" s="67" t="s">
        <v>4</v>
      </c>
      <c r="N80" s="68" t="s">
        <v>198</v>
      </c>
      <c r="O80" s="71"/>
    </row>
    <row r="81" spans="1:15" s="41" customFormat="1">
      <c r="A81" s="138">
        <v>3</v>
      </c>
      <c r="B81" s="65" t="s">
        <v>227</v>
      </c>
      <c r="C81" s="65" t="s">
        <v>283</v>
      </c>
      <c r="D81" s="65" t="s">
        <v>110</v>
      </c>
      <c r="E81" s="65"/>
      <c r="F81" s="70" t="s">
        <v>55</v>
      </c>
      <c r="G81" s="66" t="s">
        <v>49</v>
      </c>
      <c r="H81" s="66">
        <v>2</v>
      </c>
      <c r="I81" s="66">
        <v>2</v>
      </c>
      <c r="J81" s="66"/>
      <c r="K81" s="66">
        <v>5</v>
      </c>
      <c r="L81" s="66" t="s">
        <v>2</v>
      </c>
      <c r="M81" s="67" t="s">
        <v>4</v>
      </c>
      <c r="N81" s="68" t="s">
        <v>213</v>
      </c>
      <c r="O81" s="71"/>
    </row>
    <row r="82" spans="1:15" s="41" customFormat="1">
      <c r="A82" s="138">
        <v>3</v>
      </c>
      <c r="B82" s="65" t="s">
        <v>228</v>
      </c>
      <c r="C82" s="65" t="s">
        <v>284</v>
      </c>
      <c r="D82" s="65" t="s">
        <v>108</v>
      </c>
      <c r="E82" s="65"/>
      <c r="F82" s="70" t="s">
        <v>309</v>
      </c>
      <c r="G82" s="66" t="s">
        <v>49</v>
      </c>
      <c r="H82" s="66">
        <v>2</v>
      </c>
      <c r="I82" s="66">
        <v>2</v>
      </c>
      <c r="J82" s="66"/>
      <c r="K82" s="66">
        <v>5</v>
      </c>
      <c r="L82" s="66" t="s">
        <v>2</v>
      </c>
      <c r="M82" s="67" t="s">
        <v>4</v>
      </c>
      <c r="N82" s="68" t="s">
        <v>133</v>
      </c>
      <c r="O82" s="71"/>
    </row>
    <row r="83" spans="1:15" s="41" customFormat="1">
      <c r="A83" s="138">
        <v>3</v>
      </c>
      <c r="B83" s="65" t="s">
        <v>229</v>
      </c>
      <c r="C83" s="65" t="s">
        <v>285</v>
      </c>
      <c r="D83" s="65" t="s">
        <v>103</v>
      </c>
      <c r="E83" s="65"/>
      <c r="F83" s="70" t="s">
        <v>310</v>
      </c>
      <c r="G83" s="66" t="s">
        <v>49</v>
      </c>
      <c r="H83" s="66">
        <v>2</v>
      </c>
      <c r="I83" s="66">
        <v>2</v>
      </c>
      <c r="J83" s="66"/>
      <c r="K83" s="66">
        <v>5</v>
      </c>
      <c r="L83" s="66" t="s">
        <v>2</v>
      </c>
      <c r="M83" s="67" t="s">
        <v>4</v>
      </c>
      <c r="N83" s="68" t="s">
        <v>169</v>
      </c>
      <c r="O83" s="71"/>
    </row>
    <row r="84" spans="1:15" s="41" customFormat="1">
      <c r="A84" s="72"/>
      <c r="B84" s="60"/>
      <c r="C84" s="73"/>
      <c r="D84" s="60"/>
      <c r="E84" s="60"/>
      <c r="F84" s="60"/>
      <c r="G84" s="74"/>
      <c r="H84" s="113"/>
      <c r="I84" s="61"/>
      <c r="J84" s="61"/>
      <c r="K84" s="62"/>
      <c r="L84" s="74"/>
      <c r="M84" s="74"/>
      <c r="N84" s="60"/>
    </row>
    <row r="85" spans="1:15" s="41" customFormat="1">
      <c r="A85" s="75"/>
      <c r="B85" s="60"/>
      <c r="C85" s="73"/>
      <c r="D85" s="60"/>
      <c r="E85" s="60"/>
      <c r="F85" s="60"/>
      <c r="G85" s="74"/>
      <c r="H85" s="61"/>
      <c r="I85" s="61"/>
      <c r="J85" s="61"/>
      <c r="K85" s="62"/>
      <c r="L85" s="74"/>
      <c r="M85" s="74"/>
      <c r="N85" s="60"/>
    </row>
    <row r="86" spans="1:15" s="41" customFormat="1">
      <c r="A86" s="75"/>
      <c r="B86" s="60"/>
      <c r="C86" s="73"/>
      <c r="D86" s="60"/>
      <c r="E86" s="60"/>
      <c r="F86" s="60"/>
      <c r="G86" s="74"/>
      <c r="H86" s="61"/>
      <c r="I86" s="61"/>
      <c r="J86" s="61"/>
      <c r="K86" s="62"/>
      <c r="L86" s="74"/>
      <c r="M86" s="74"/>
      <c r="N86" s="60"/>
    </row>
    <row r="87" spans="1:15" s="41" customFormat="1">
      <c r="A87" s="75"/>
      <c r="B87" s="60"/>
      <c r="C87" s="73"/>
      <c r="D87" s="60"/>
      <c r="E87" s="60"/>
      <c r="F87" s="60"/>
      <c r="G87" s="74"/>
      <c r="H87" s="61"/>
      <c r="I87" s="61"/>
      <c r="J87" s="61"/>
      <c r="K87" s="62"/>
      <c r="L87" s="74"/>
      <c r="M87" s="74"/>
      <c r="N87" s="60"/>
    </row>
    <row r="88" spans="1:15" s="41" customFormat="1">
      <c r="A88" s="75"/>
      <c r="B88" s="60"/>
      <c r="C88" s="73"/>
      <c r="D88" s="60"/>
      <c r="E88" s="60"/>
      <c r="F88" s="60"/>
      <c r="G88" s="74"/>
      <c r="H88" s="61"/>
      <c r="I88" s="61"/>
      <c r="J88" s="61"/>
      <c r="K88" s="62"/>
      <c r="L88" s="74"/>
      <c r="M88" s="74"/>
      <c r="N88" s="60"/>
    </row>
    <row r="89" spans="1:15" s="41" customFormat="1">
      <c r="A89" s="75"/>
      <c r="B89" s="60"/>
      <c r="C89" s="73"/>
      <c r="D89" s="60"/>
      <c r="E89" s="60"/>
      <c r="F89" s="60"/>
      <c r="G89" s="74"/>
      <c r="H89" s="61"/>
      <c r="I89" s="61"/>
      <c r="J89" s="61"/>
      <c r="K89" s="62"/>
      <c r="L89" s="74"/>
      <c r="M89" s="74"/>
      <c r="N89" s="60"/>
    </row>
    <row r="90" spans="1:15" s="41" customFormat="1">
      <c r="A90" s="75"/>
      <c r="B90" s="60"/>
      <c r="C90" s="73"/>
      <c r="D90" s="60"/>
      <c r="E90" s="60"/>
      <c r="F90" s="60"/>
      <c r="G90" s="74"/>
      <c r="H90" s="61"/>
      <c r="I90" s="61"/>
      <c r="J90" s="61"/>
      <c r="K90" s="62"/>
      <c r="L90" s="74"/>
      <c r="M90" s="74"/>
      <c r="N90" s="60"/>
    </row>
    <row r="91" spans="1:15" s="41" customFormat="1">
      <c r="A91" s="75"/>
      <c r="B91" s="60"/>
      <c r="C91" s="73"/>
      <c r="D91" s="60"/>
      <c r="E91" s="60"/>
      <c r="F91" s="60"/>
      <c r="G91" s="74"/>
      <c r="H91" s="61"/>
      <c r="I91" s="61"/>
      <c r="J91" s="61"/>
      <c r="K91" s="62"/>
      <c r="L91" s="74"/>
      <c r="M91" s="74"/>
      <c r="N91" s="60"/>
    </row>
    <row r="92" spans="1:15" s="41" customFormat="1">
      <c r="A92" s="75"/>
      <c r="B92" s="60"/>
      <c r="C92" s="73"/>
      <c r="D92" s="60"/>
      <c r="E92" s="60"/>
      <c r="F92" s="60"/>
      <c r="G92" s="74"/>
      <c r="H92" s="61"/>
      <c r="I92" s="61"/>
      <c r="J92" s="61"/>
      <c r="K92" s="62"/>
      <c r="L92" s="74"/>
      <c r="M92" s="74"/>
      <c r="N92" s="60"/>
    </row>
    <row r="93" spans="1:15" s="41" customFormat="1">
      <c r="A93" s="75"/>
      <c r="B93" s="60"/>
      <c r="C93" s="73"/>
      <c r="D93" s="60"/>
      <c r="E93" s="60"/>
      <c r="F93" s="60"/>
      <c r="G93" s="74"/>
      <c r="H93" s="61"/>
      <c r="I93" s="61"/>
      <c r="J93" s="61"/>
      <c r="K93" s="62"/>
      <c r="L93" s="74"/>
      <c r="M93" s="74"/>
      <c r="N93" s="60"/>
    </row>
    <row r="94" spans="1:15" s="41" customFormat="1">
      <c r="A94" s="75"/>
      <c r="B94" s="60"/>
      <c r="C94" s="73"/>
      <c r="D94" s="60"/>
      <c r="E94" s="60"/>
      <c r="F94" s="60"/>
      <c r="G94" s="74"/>
      <c r="H94" s="61"/>
      <c r="I94" s="61"/>
      <c r="J94" s="61"/>
      <c r="K94" s="62"/>
      <c r="L94" s="74"/>
      <c r="M94" s="74"/>
      <c r="N94" s="60"/>
    </row>
    <row r="95" spans="1:15" s="41" customFormat="1">
      <c r="A95" s="75"/>
      <c r="B95" s="60"/>
      <c r="C95" s="73"/>
      <c r="D95" s="60"/>
      <c r="E95" s="60"/>
      <c r="F95" s="60"/>
      <c r="G95" s="74"/>
      <c r="H95" s="61"/>
      <c r="I95" s="61"/>
      <c r="J95" s="61"/>
      <c r="K95" s="62"/>
      <c r="L95" s="74"/>
      <c r="M95" s="74"/>
      <c r="N95" s="60"/>
    </row>
    <row r="96" spans="1:15" s="41" customFormat="1">
      <c r="A96" s="75"/>
      <c r="B96" s="60"/>
      <c r="C96" s="73"/>
      <c r="D96" s="60"/>
      <c r="E96" s="60"/>
      <c r="F96" s="60"/>
      <c r="G96" s="74"/>
      <c r="H96" s="61"/>
      <c r="I96" s="61"/>
      <c r="J96" s="61"/>
      <c r="K96" s="62"/>
      <c r="L96" s="74"/>
      <c r="M96" s="74"/>
      <c r="N96" s="60"/>
    </row>
    <row r="97" spans="1:14" s="41" customFormat="1">
      <c r="A97" s="75"/>
      <c r="B97" s="60"/>
      <c r="C97" s="73"/>
      <c r="D97" s="60"/>
      <c r="E97" s="60"/>
      <c r="F97" s="60"/>
      <c r="G97" s="74"/>
      <c r="H97" s="61"/>
      <c r="I97" s="61"/>
      <c r="J97" s="61"/>
      <c r="K97" s="62"/>
      <c r="L97" s="74"/>
      <c r="M97" s="74"/>
      <c r="N97" s="60"/>
    </row>
    <row r="98" spans="1:14" s="41" customFormat="1">
      <c r="A98" s="75"/>
      <c r="B98" s="60"/>
      <c r="C98" s="73"/>
      <c r="D98" s="60"/>
      <c r="E98" s="60"/>
      <c r="F98" s="60"/>
      <c r="G98" s="74"/>
      <c r="H98" s="61"/>
      <c r="I98" s="61"/>
      <c r="J98" s="61"/>
      <c r="K98" s="62"/>
      <c r="L98" s="74"/>
      <c r="M98" s="74"/>
      <c r="N98" s="60"/>
    </row>
    <row r="99" spans="1:14" s="41" customFormat="1">
      <c r="A99" s="75"/>
      <c r="B99" s="60"/>
      <c r="C99" s="73"/>
      <c r="D99" s="60"/>
      <c r="E99" s="60"/>
      <c r="F99" s="60"/>
      <c r="G99" s="74"/>
      <c r="H99" s="61"/>
      <c r="I99" s="61"/>
      <c r="J99" s="61"/>
      <c r="K99" s="62"/>
      <c r="L99" s="74"/>
      <c r="M99" s="74"/>
      <c r="N99" s="60"/>
    </row>
    <row r="100" spans="1:14" s="41" customFormat="1">
      <c r="A100" s="75"/>
      <c r="B100" s="60"/>
      <c r="C100" s="73"/>
      <c r="D100" s="60"/>
      <c r="E100" s="60"/>
      <c r="F100" s="60"/>
      <c r="G100" s="74"/>
      <c r="H100" s="61"/>
      <c r="I100" s="61"/>
      <c r="J100" s="61"/>
      <c r="K100" s="62"/>
      <c r="L100" s="74"/>
      <c r="M100" s="74"/>
      <c r="N100" s="60"/>
    </row>
    <row r="101" spans="1:14" s="41" customFormat="1">
      <c r="A101" s="75"/>
      <c r="B101" s="60"/>
      <c r="C101" s="73"/>
      <c r="D101" s="60"/>
      <c r="E101" s="60"/>
      <c r="F101" s="60"/>
      <c r="G101" s="74"/>
      <c r="H101" s="61"/>
      <c r="I101" s="61"/>
      <c r="J101" s="61"/>
      <c r="K101" s="62"/>
      <c r="L101" s="74"/>
      <c r="M101" s="74"/>
      <c r="N101" s="60"/>
    </row>
    <row r="102" spans="1:14" s="41" customFormat="1">
      <c r="A102" s="75"/>
      <c r="B102" s="60"/>
      <c r="C102" s="73"/>
      <c r="D102" s="60"/>
      <c r="E102" s="60"/>
      <c r="F102" s="60"/>
      <c r="G102" s="74"/>
      <c r="H102" s="61"/>
      <c r="I102" s="61"/>
      <c r="J102" s="61"/>
      <c r="K102" s="62"/>
      <c r="L102" s="74"/>
      <c r="M102" s="74"/>
      <c r="N102" s="60"/>
    </row>
    <row r="103" spans="1:14" s="41" customFormat="1">
      <c r="A103" s="75"/>
      <c r="B103" s="60"/>
      <c r="C103" s="73"/>
      <c r="D103" s="60"/>
      <c r="E103" s="60"/>
      <c r="F103" s="60"/>
      <c r="G103" s="74"/>
      <c r="H103" s="61"/>
      <c r="I103" s="61"/>
      <c r="J103" s="61"/>
      <c r="K103" s="62"/>
      <c r="L103" s="74"/>
      <c r="M103" s="74"/>
      <c r="N103" s="60"/>
    </row>
    <row r="104" spans="1:14" s="41" customFormat="1">
      <c r="A104" s="75"/>
      <c r="B104" s="60"/>
      <c r="C104" s="73"/>
      <c r="D104" s="60"/>
      <c r="E104" s="60"/>
      <c r="F104" s="60"/>
      <c r="G104" s="74"/>
      <c r="H104" s="61"/>
      <c r="I104" s="61"/>
      <c r="J104" s="61"/>
      <c r="K104" s="62"/>
      <c r="L104" s="74"/>
      <c r="M104" s="74"/>
      <c r="N104" s="60"/>
    </row>
    <row r="105" spans="1:14" s="41" customFormat="1">
      <c r="A105" s="75"/>
      <c r="B105" s="60"/>
      <c r="C105" s="73"/>
      <c r="D105" s="60"/>
      <c r="E105" s="60"/>
      <c r="F105" s="60"/>
      <c r="G105" s="74"/>
      <c r="H105" s="61"/>
      <c r="I105" s="61"/>
      <c r="J105" s="61"/>
      <c r="K105" s="62"/>
      <c r="L105" s="74"/>
      <c r="M105" s="74"/>
      <c r="N105" s="60"/>
    </row>
    <row r="106" spans="1:14" s="41" customFormat="1">
      <c r="A106" s="75"/>
      <c r="B106" s="60"/>
      <c r="C106" s="73"/>
      <c r="D106" s="60"/>
      <c r="E106" s="60"/>
      <c r="F106" s="60"/>
      <c r="G106" s="74"/>
      <c r="H106" s="61"/>
      <c r="I106" s="61"/>
      <c r="J106" s="61"/>
      <c r="K106" s="62"/>
      <c r="L106" s="74"/>
      <c r="M106" s="74"/>
      <c r="N106" s="60"/>
    </row>
    <row r="107" spans="1:14" s="41" customFormat="1">
      <c r="A107" s="75"/>
      <c r="B107" s="60"/>
      <c r="C107" s="73"/>
      <c r="D107" s="60"/>
      <c r="E107" s="60"/>
      <c r="F107" s="60"/>
      <c r="G107" s="74"/>
      <c r="H107" s="61"/>
      <c r="I107" s="61"/>
      <c r="J107" s="61"/>
      <c r="K107" s="62"/>
      <c r="L107" s="74"/>
      <c r="M107" s="74"/>
      <c r="N107" s="60"/>
    </row>
    <row r="108" spans="1:14" s="41" customFormat="1">
      <c r="A108" s="75"/>
      <c r="B108" s="60"/>
      <c r="C108" s="73"/>
      <c r="D108" s="60"/>
      <c r="E108" s="60"/>
      <c r="F108" s="60"/>
      <c r="G108" s="74"/>
      <c r="H108" s="61"/>
      <c r="I108" s="61"/>
      <c r="J108" s="61"/>
      <c r="K108" s="62"/>
      <c r="L108" s="74"/>
      <c r="M108" s="74"/>
      <c r="N108" s="60"/>
    </row>
    <row r="109" spans="1:14" s="41" customFormat="1">
      <c r="A109" s="75"/>
      <c r="B109" s="60"/>
      <c r="C109" s="73"/>
      <c r="D109" s="60"/>
      <c r="E109" s="60"/>
      <c r="F109" s="60"/>
      <c r="G109" s="74"/>
      <c r="H109" s="61"/>
      <c r="I109" s="61"/>
      <c r="J109" s="61"/>
      <c r="K109" s="62"/>
      <c r="L109" s="74"/>
      <c r="M109" s="74"/>
      <c r="N109" s="60"/>
    </row>
    <row r="110" spans="1:14" s="41" customFormat="1">
      <c r="A110" s="75"/>
      <c r="B110" s="60"/>
      <c r="C110" s="73"/>
      <c r="D110" s="60"/>
      <c r="E110" s="60"/>
      <c r="F110" s="60"/>
      <c r="G110" s="74"/>
      <c r="H110" s="61"/>
      <c r="I110" s="61"/>
      <c r="J110" s="61"/>
      <c r="K110" s="62"/>
      <c r="L110" s="74"/>
      <c r="M110" s="74"/>
      <c r="N110" s="60"/>
    </row>
    <row r="111" spans="1:14" s="41" customFormat="1">
      <c r="A111" s="75"/>
      <c r="B111" s="60"/>
      <c r="C111" s="73"/>
      <c r="D111" s="60"/>
      <c r="E111" s="60"/>
      <c r="F111" s="60"/>
      <c r="G111" s="74"/>
      <c r="H111" s="61"/>
      <c r="I111" s="61"/>
      <c r="J111" s="61"/>
      <c r="K111" s="62"/>
      <c r="L111" s="74"/>
      <c r="M111" s="74"/>
      <c r="N111" s="60"/>
    </row>
    <row r="112" spans="1:14" s="41" customFormat="1">
      <c r="A112" s="75"/>
      <c r="B112" s="60"/>
      <c r="C112" s="73"/>
      <c r="D112" s="60"/>
      <c r="E112" s="60"/>
      <c r="F112" s="60"/>
      <c r="G112" s="74"/>
      <c r="H112" s="61"/>
      <c r="I112" s="61"/>
      <c r="J112" s="61"/>
      <c r="K112" s="62"/>
      <c r="L112" s="74"/>
      <c r="M112" s="74"/>
      <c r="N112" s="60"/>
    </row>
    <row r="113" spans="1:14" s="41" customFormat="1">
      <c r="A113" s="75"/>
      <c r="B113" s="60"/>
      <c r="C113" s="73"/>
      <c r="D113" s="60"/>
      <c r="E113" s="60"/>
      <c r="F113" s="60"/>
      <c r="G113" s="74"/>
      <c r="H113" s="61"/>
      <c r="I113" s="61"/>
      <c r="J113" s="61"/>
      <c r="K113" s="62"/>
      <c r="L113" s="74"/>
      <c r="M113" s="74"/>
      <c r="N113" s="60"/>
    </row>
    <row r="114" spans="1:14" s="41" customFormat="1">
      <c r="A114" s="75"/>
      <c r="B114" s="60"/>
      <c r="C114" s="73"/>
      <c r="D114" s="60"/>
      <c r="E114" s="60"/>
      <c r="F114" s="60"/>
      <c r="G114" s="74"/>
      <c r="H114" s="61"/>
      <c r="I114" s="61"/>
      <c r="J114" s="61"/>
      <c r="K114" s="62"/>
      <c r="L114" s="74"/>
      <c r="M114" s="74"/>
      <c r="N114" s="60"/>
    </row>
    <row r="115" spans="1:14" s="41" customFormat="1">
      <c r="A115" s="75"/>
      <c r="B115" s="60"/>
      <c r="C115" s="73"/>
      <c r="D115" s="60"/>
      <c r="E115" s="60"/>
      <c r="F115" s="60"/>
      <c r="G115" s="74"/>
      <c r="H115" s="61"/>
      <c r="I115" s="61"/>
      <c r="J115" s="61"/>
      <c r="K115" s="62"/>
      <c r="L115" s="74"/>
      <c r="M115" s="74"/>
      <c r="N115" s="60"/>
    </row>
    <row r="116" spans="1:14" s="41" customFormat="1">
      <c r="A116" s="75"/>
      <c r="B116" s="60"/>
      <c r="C116" s="73"/>
      <c r="D116" s="60"/>
      <c r="E116" s="60"/>
      <c r="F116" s="60"/>
      <c r="G116" s="74"/>
      <c r="H116" s="61"/>
      <c r="I116" s="61"/>
      <c r="J116" s="61"/>
      <c r="K116" s="62"/>
      <c r="L116" s="74"/>
      <c r="M116" s="74"/>
      <c r="N116" s="60"/>
    </row>
    <row r="117" spans="1:14" s="82" customFormat="1">
      <c r="A117" s="76"/>
      <c r="B117" s="77"/>
      <c r="C117" s="78"/>
      <c r="D117" s="77"/>
      <c r="E117" s="77"/>
      <c r="F117" s="77"/>
      <c r="G117" s="81"/>
      <c r="H117" s="79"/>
      <c r="I117" s="79"/>
      <c r="J117" s="79"/>
      <c r="K117" s="80"/>
      <c r="L117" s="81"/>
      <c r="M117" s="81"/>
      <c r="N117" s="77"/>
    </row>
  </sheetData>
  <mergeCells count="20"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  <mergeCell ref="H72:I72"/>
    <mergeCell ref="H76:I76"/>
    <mergeCell ref="N7:N8"/>
    <mergeCell ref="H18:I18"/>
    <mergeCell ref="H27:I27"/>
    <mergeCell ref="H36:I36"/>
    <mergeCell ref="H48:I48"/>
    <mergeCell ref="H60:I60"/>
    <mergeCell ref="M7:M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4"/>
  <sheetViews>
    <sheetView topLeftCell="A34" zoomScaleNormal="100" zoomScaleSheetLayoutView="100" zoomScalePageLayoutView="80" workbookViewId="0">
      <selection activeCell="F51" sqref="F51"/>
    </sheetView>
  </sheetViews>
  <sheetFormatPr defaultColWidth="8.85546875" defaultRowHeight="1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6">
      <c r="B1" s="1"/>
      <c r="C1" s="24"/>
      <c r="D1" s="17" t="s">
        <v>205</v>
      </c>
      <c r="E1" s="29"/>
      <c r="F1" s="29"/>
      <c r="G1" s="3"/>
      <c r="H1" s="5"/>
      <c r="I1" s="5"/>
      <c r="J1" s="5"/>
      <c r="K1" s="6"/>
      <c r="L1" s="161" t="s">
        <v>206</v>
      </c>
      <c r="M1" s="151"/>
      <c r="N1" s="8"/>
    </row>
    <row r="2" spans="1:16">
      <c r="B2" s="1"/>
      <c r="C2" s="23"/>
      <c r="D2" s="31" t="s">
        <v>248</v>
      </c>
      <c r="E2" s="20"/>
      <c r="F2" s="30"/>
      <c r="G2" s="3"/>
      <c r="H2" s="5"/>
      <c r="I2" s="5"/>
      <c r="J2" s="5"/>
      <c r="L2" s="3"/>
      <c r="M2" s="3"/>
      <c r="N2" s="7"/>
    </row>
    <row r="3" spans="1:16">
      <c r="B3" s="1"/>
      <c r="C3" s="26"/>
      <c r="G3" s="3"/>
      <c r="H3" s="5"/>
      <c r="I3" s="5"/>
      <c r="J3" s="5"/>
      <c r="K3" s="22" t="s">
        <v>24</v>
      </c>
      <c r="L3" s="22"/>
      <c r="M3" s="21">
        <f>SUM(H18,H27,H36,H48,H60,H72,H76)</f>
        <v>1652</v>
      </c>
      <c r="N3" s="22">
        <f>SUM(J18,J27,J36,J48,J60,J72,J76)</f>
        <v>400</v>
      </c>
    </row>
    <row r="4" spans="1:16">
      <c r="B4" s="1"/>
      <c r="C4" s="23"/>
      <c r="G4" s="3"/>
      <c r="H4" s="5"/>
      <c r="I4" s="5"/>
      <c r="J4" s="5"/>
      <c r="L4" s="5"/>
      <c r="M4" s="14"/>
      <c r="N4" s="7"/>
    </row>
    <row r="5" spans="1:16">
      <c r="B5" s="1"/>
      <c r="C5" s="25"/>
      <c r="D5" s="8"/>
      <c r="E5" s="8"/>
      <c r="F5" s="8"/>
      <c r="G5" s="3"/>
      <c r="H5" s="5"/>
      <c r="I5" s="5"/>
      <c r="J5" s="5"/>
      <c r="K5" s="6"/>
      <c r="L5" s="152"/>
      <c r="M5" s="6"/>
      <c r="N5" s="9"/>
    </row>
    <row r="6" spans="1:16" s="35" customFormat="1">
      <c r="A6" s="83" t="s">
        <v>313</v>
      </c>
      <c r="B6" s="84"/>
      <c r="C6" s="85"/>
      <c r="D6" s="84"/>
      <c r="E6" s="84"/>
      <c r="F6" s="84"/>
      <c r="G6" s="156"/>
      <c r="H6" s="87"/>
      <c r="I6" s="87"/>
      <c r="J6" s="88"/>
      <c r="K6" s="84"/>
      <c r="L6" s="156"/>
      <c r="M6" s="84"/>
      <c r="N6" s="86"/>
    </row>
    <row r="7" spans="1:16" ht="22.5" customHeight="1">
      <c r="A7" s="180" t="s">
        <v>8</v>
      </c>
      <c r="B7" s="170" t="s">
        <v>7</v>
      </c>
      <c r="C7" s="170" t="s">
        <v>9</v>
      </c>
      <c r="D7" s="178" t="s">
        <v>19</v>
      </c>
      <c r="E7" s="178" t="s">
        <v>20</v>
      </c>
      <c r="F7" s="178" t="s">
        <v>17</v>
      </c>
      <c r="G7" s="170" t="s">
        <v>14</v>
      </c>
      <c r="H7" s="172" t="s">
        <v>15</v>
      </c>
      <c r="I7" s="173"/>
      <c r="J7" s="174" t="s">
        <v>10</v>
      </c>
      <c r="K7" s="176" t="s">
        <v>16</v>
      </c>
      <c r="L7" s="178" t="s">
        <v>12</v>
      </c>
      <c r="M7" s="170" t="s">
        <v>13</v>
      </c>
      <c r="N7" s="168" t="s">
        <v>11</v>
      </c>
    </row>
    <row r="8" spans="1:16" ht="25.5" customHeight="1">
      <c r="A8" s="181"/>
      <c r="B8" s="171"/>
      <c r="C8" s="171"/>
      <c r="D8" s="179"/>
      <c r="E8" s="179"/>
      <c r="F8" s="179"/>
      <c r="G8" s="171"/>
      <c r="H8" s="19" t="s">
        <v>0</v>
      </c>
      <c r="I8" s="16" t="s">
        <v>1</v>
      </c>
      <c r="J8" s="175"/>
      <c r="K8" s="177"/>
      <c r="L8" s="179"/>
      <c r="M8" s="171"/>
      <c r="N8" s="169"/>
    </row>
    <row r="9" spans="1:16" s="41" customFormat="1">
      <c r="A9" s="134">
        <v>1</v>
      </c>
      <c r="B9" s="36" t="s">
        <v>315</v>
      </c>
      <c r="C9" s="37" t="s">
        <v>34</v>
      </c>
      <c r="D9" s="37" t="s">
        <v>163</v>
      </c>
      <c r="E9" s="36"/>
      <c r="F9" s="36" t="s">
        <v>95</v>
      </c>
      <c r="G9" s="117" t="s">
        <v>48</v>
      </c>
      <c r="H9" s="38">
        <v>1</v>
      </c>
      <c r="I9" s="38">
        <v>2</v>
      </c>
      <c r="J9" s="38"/>
      <c r="K9" s="39">
        <v>4</v>
      </c>
      <c r="L9" s="40" t="s">
        <v>6</v>
      </c>
      <c r="M9" s="40" t="s">
        <v>3</v>
      </c>
      <c r="N9" s="36" t="s">
        <v>314</v>
      </c>
      <c r="O9" s="106"/>
      <c r="P9" s="106"/>
    </row>
    <row r="10" spans="1:16" s="41" customFormat="1">
      <c r="A10" s="134">
        <v>1</v>
      </c>
      <c r="B10" s="36" t="s">
        <v>126</v>
      </c>
      <c r="C10" s="37" t="s">
        <v>275</v>
      </c>
      <c r="D10" s="37" t="s">
        <v>127</v>
      </c>
      <c r="E10" s="36"/>
      <c r="F10" s="36" t="s">
        <v>47</v>
      </c>
      <c r="G10" s="117" t="s">
        <v>48</v>
      </c>
      <c r="H10" s="38">
        <v>0</v>
      </c>
      <c r="I10" s="38">
        <v>2</v>
      </c>
      <c r="J10" s="38"/>
      <c r="K10" s="39">
        <v>3</v>
      </c>
      <c r="L10" s="40" t="s">
        <v>6</v>
      </c>
      <c r="M10" s="40" t="s">
        <v>3</v>
      </c>
      <c r="N10" s="36"/>
      <c r="O10" s="106"/>
      <c r="P10" s="106"/>
    </row>
    <row r="11" spans="1:16" s="41" customFormat="1">
      <c r="A11" s="134">
        <v>1</v>
      </c>
      <c r="B11" s="36" t="s">
        <v>167</v>
      </c>
      <c r="C11" s="36" t="s">
        <v>26</v>
      </c>
      <c r="D11" s="42" t="s">
        <v>99</v>
      </c>
      <c r="E11" s="36"/>
      <c r="F11" s="36" t="s">
        <v>25</v>
      </c>
      <c r="G11" s="117" t="s">
        <v>49</v>
      </c>
      <c r="H11" s="38">
        <v>2</v>
      </c>
      <c r="I11" s="38">
        <v>2</v>
      </c>
      <c r="J11" s="38"/>
      <c r="K11" s="39">
        <v>5</v>
      </c>
      <c r="L11" s="40" t="s">
        <v>2</v>
      </c>
      <c r="M11" s="40" t="s">
        <v>3</v>
      </c>
      <c r="N11" s="36" t="s">
        <v>230</v>
      </c>
      <c r="O11" s="106"/>
      <c r="P11" s="106"/>
    </row>
    <row r="12" spans="1:16" s="41" customFormat="1" ht="24">
      <c r="A12" s="134">
        <v>1</v>
      </c>
      <c r="B12" s="36" t="s">
        <v>132</v>
      </c>
      <c r="C12" s="36" t="s">
        <v>27</v>
      </c>
      <c r="D12" s="36" t="s">
        <v>100</v>
      </c>
      <c r="E12" s="36"/>
      <c r="F12" s="36" t="s">
        <v>46</v>
      </c>
      <c r="G12" s="117" t="s">
        <v>50</v>
      </c>
      <c r="H12" s="38">
        <v>0</v>
      </c>
      <c r="I12" s="38">
        <v>2</v>
      </c>
      <c r="J12" s="38"/>
      <c r="K12" s="39">
        <v>3</v>
      </c>
      <c r="L12" s="40" t="s">
        <v>6</v>
      </c>
      <c r="M12" s="40" t="s">
        <v>3</v>
      </c>
      <c r="N12" s="36" t="s">
        <v>237</v>
      </c>
      <c r="O12" s="106"/>
      <c r="P12" s="106"/>
    </row>
    <row r="13" spans="1:16" s="41" customFormat="1">
      <c r="A13" s="134">
        <v>1</v>
      </c>
      <c r="B13" s="37" t="s">
        <v>128</v>
      </c>
      <c r="C13" s="43" t="s">
        <v>279</v>
      </c>
      <c r="D13" s="43" t="s">
        <v>129</v>
      </c>
      <c r="E13" s="36"/>
      <c r="F13" s="36" t="s">
        <v>46</v>
      </c>
      <c r="G13" s="117" t="s">
        <v>49</v>
      </c>
      <c r="H13" s="38">
        <v>2</v>
      </c>
      <c r="I13" s="38">
        <v>0</v>
      </c>
      <c r="J13" s="38"/>
      <c r="K13" s="39">
        <v>3</v>
      </c>
      <c r="L13" s="40" t="s">
        <v>2</v>
      </c>
      <c r="M13" s="40" t="s">
        <v>3</v>
      </c>
      <c r="N13" s="36" t="s">
        <v>177</v>
      </c>
      <c r="O13" s="106"/>
      <c r="P13" s="106"/>
    </row>
    <row r="14" spans="1:16" s="41" customFormat="1">
      <c r="A14" s="134">
        <v>1</v>
      </c>
      <c r="B14" s="37" t="s">
        <v>130</v>
      </c>
      <c r="C14" s="43" t="s">
        <v>276</v>
      </c>
      <c r="D14" s="45" t="s">
        <v>210</v>
      </c>
      <c r="E14" s="36"/>
      <c r="F14" s="36" t="s">
        <v>51</v>
      </c>
      <c r="G14" s="117" t="s">
        <v>52</v>
      </c>
      <c r="H14" s="38">
        <v>1</v>
      </c>
      <c r="I14" s="38">
        <v>0</v>
      </c>
      <c r="J14" s="38"/>
      <c r="K14" s="39">
        <v>2</v>
      </c>
      <c r="L14" s="40" t="s">
        <v>2</v>
      </c>
      <c r="M14" s="40" t="s">
        <v>3</v>
      </c>
      <c r="N14" s="36"/>
      <c r="O14" s="106"/>
      <c r="P14" s="106"/>
    </row>
    <row r="15" spans="1:16" s="41" customFormat="1">
      <c r="A15" s="134">
        <v>1</v>
      </c>
      <c r="B15" s="45" t="s">
        <v>176</v>
      </c>
      <c r="C15" s="43" t="s">
        <v>277</v>
      </c>
      <c r="D15" s="43" t="s">
        <v>278</v>
      </c>
      <c r="E15" s="36"/>
      <c r="F15" s="36" t="s">
        <v>307</v>
      </c>
      <c r="G15" s="117" t="s">
        <v>49</v>
      </c>
      <c r="H15" s="38">
        <v>2</v>
      </c>
      <c r="I15" s="38">
        <v>1</v>
      </c>
      <c r="J15" s="38"/>
      <c r="K15" s="39">
        <v>5</v>
      </c>
      <c r="L15" s="40" t="s">
        <v>2</v>
      </c>
      <c r="M15" s="40" t="s">
        <v>3</v>
      </c>
      <c r="N15" s="36" t="s">
        <v>178</v>
      </c>
      <c r="O15" s="106"/>
      <c r="P15" s="106"/>
    </row>
    <row r="16" spans="1:16" s="41" customFormat="1">
      <c r="A16" s="134">
        <v>1</v>
      </c>
      <c r="B16" s="36" t="s">
        <v>131</v>
      </c>
      <c r="C16" s="36" t="s">
        <v>101</v>
      </c>
      <c r="D16" s="36" t="s">
        <v>101</v>
      </c>
      <c r="E16" s="36"/>
      <c r="F16" s="36" t="s">
        <v>45</v>
      </c>
      <c r="G16" s="117" t="s">
        <v>49</v>
      </c>
      <c r="H16" s="38">
        <v>2</v>
      </c>
      <c r="I16" s="38">
        <v>1</v>
      </c>
      <c r="J16" s="38"/>
      <c r="K16" s="39">
        <v>4</v>
      </c>
      <c r="L16" s="40" t="s">
        <v>2</v>
      </c>
      <c r="M16" s="40" t="s">
        <v>3</v>
      </c>
      <c r="N16" s="36" t="s">
        <v>236</v>
      </c>
      <c r="O16" s="106"/>
      <c r="P16" s="106"/>
    </row>
    <row r="17" spans="1:16" s="41" customFormat="1">
      <c r="A17" s="135"/>
      <c r="B17" s="46"/>
      <c r="C17" s="46"/>
      <c r="D17" s="46"/>
      <c r="E17" s="46"/>
      <c r="F17" s="46"/>
      <c r="G17" s="153"/>
      <c r="H17" s="47">
        <f>SUM(H9:H16)</f>
        <v>10</v>
      </c>
      <c r="I17" s="47">
        <f>SUM(I9:I16)</f>
        <v>10</v>
      </c>
      <c r="J17" s="47">
        <f>SUM(J9:J16)</f>
        <v>0</v>
      </c>
      <c r="K17" s="48">
        <f>SUM(K9:K16)</f>
        <v>29</v>
      </c>
      <c r="L17" s="49"/>
      <c r="M17" s="49"/>
      <c r="N17" s="46"/>
      <c r="O17" s="106"/>
      <c r="P17" s="106"/>
    </row>
    <row r="18" spans="1:16" s="41" customFormat="1" ht="24">
      <c r="A18" s="135"/>
      <c r="B18" s="46"/>
      <c r="C18" s="46"/>
      <c r="D18" s="46"/>
      <c r="E18" s="46"/>
      <c r="F18" s="46"/>
      <c r="G18" s="154" t="s">
        <v>23</v>
      </c>
      <c r="H18" s="182">
        <f>SUM(H17:I17)*14</f>
        <v>280</v>
      </c>
      <c r="I18" s="183"/>
      <c r="J18" s="120">
        <f>SUM(J17)</f>
        <v>0</v>
      </c>
      <c r="K18" s="50"/>
      <c r="L18" s="49"/>
      <c r="M18" s="49"/>
      <c r="N18" s="46"/>
      <c r="O18" s="106"/>
      <c r="P18" s="106"/>
    </row>
    <row r="19" spans="1:16" s="41" customFormat="1">
      <c r="A19" s="136">
        <v>2</v>
      </c>
      <c r="B19" s="51" t="s">
        <v>317</v>
      </c>
      <c r="C19" s="51" t="s">
        <v>35</v>
      </c>
      <c r="D19" s="55" t="s">
        <v>164</v>
      </c>
      <c r="E19" s="51" t="s">
        <v>166</v>
      </c>
      <c r="F19" s="51" t="s">
        <v>96</v>
      </c>
      <c r="G19" s="155" t="s">
        <v>48</v>
      </c>
      <c r="H19" s="52">
        <v>1</v>
      </c>
      <c r="I19" s="52">
        <v>2</v>
      </c>
      <c r="J19" s="52"/>
      <c r="K19" s="53">
        <v>4</v>
      </c>
      <c r="L19" s="54" t="s">
        <v>6</v>
      </c>
      <c r="M19" s="54" t="s">
        <v>3</v>
      </c>
      <c r="N19" s="51" t="s">
        <v>316</v>
      </c>
      <c r="O19" s="106"/>
      <c r="P19" s="106"/>
    </row>
    <row r="20" spans="1:16" s="41" customFormat="1">
      <c r="A20" s="136">
        <v>2</v>
      </c>
      <c r="B20" s="51" t="s">
        <v>168</v>
      </c>
      <c r="C20" s="51" t="s">
        <v>28</v>
      </c>
      <c r="D20" s="55" t="s">
        <v>102</v>
      </c>
      <c r="E20" s="51" t="s">
        <v>167</v>
      </c>
      <c r="F20" s="51" t="s">
        <v>25</v>
      </c>
      <c r="G20" s="155" t="s">
        <v>49</v>
      </c>
      <c r="H20" s="52">
        <v>2</v>
      </c>
      <c r="I20" s="52">
        <v>2</v>
      </c>
      <c r="J20" s="52"/>
      <c r="K20" s="53">
        <v>5</v>
      </c>
      <c r="L20" s="54" t="s">
        <v>2</v>
      </c>
      <c r="M20" s="54" t="s">
        <v>3</v>
      </c>
      <c r="N20" s="51" t="s">
        <v>179</v>
      </c>
      <c r="O20" s="106"/>
      <c r="P20" s="106"/>
    </row>
    <row r="21" spans="1:16" s="41" customFormat="1">
      <c r="A21" s="136">
        <v>2</v>
      </c>
      <c r="B21" s="51" t="s">
        <v>169</v>
      </c>
      <c r="C21" s="51" t="s">
        <v>36</v>
      </c>
      <c r="D21" s="56" t="s">
        <v>103</v>
      </c>
      <c r="E21" s="51"/>
      <c r="F21" s="56" t="s">
        <v>310</v>
      </c>
      <c r="G21" s="155" t="s">
        <v>49</v>
      </c>
      <c r="H21" s="52">
        <v>2</v>
      </c>
      <c r="I21" s="52">
        <v>2</v>
      </c>
      <c r="J21" s="52"/>
      <c r="K21" s="53">
        <v>5</v>
      </c>
      <c r="L21" s="54" t="s">
        <v>2</v>
      </c>
      <c r="M21" s="54" t="s">
        <v>3</v>
      </c>
      <c r="N21" s="51" t="s">
        <v>241</v>
      </c>
      <c r="O21" s="106"/>
      <c r="P21" s="106"/>
    </row>
    <row r="22" spans="1:16" s="41" customFormat="1">
      <c r="A22" s="136">
        <v>2</v>
      </c>
      <c r="B22" s="51" t="s">
        <v>170</v>
      </c>
      <c r="C22" s="51" t="s">
        <v>29</v>
      </c>
      <c r="D22" s="55" t="s">
        <v>104</v>
      </c>
      <c r="E22" s="51" t="s">
        <v>198</v>
      </c>
      <c r="F22" s="51" t="s">
        <v>45</v>
      </c>
      <c r="G22" s="155" t="s">
        <v>49</v>
      </c>
      <c r="H22" s="52">
        <v>0</v>
      </c>
      <c r="I22" s="52">
        <v>2</v>
      </c>
      <c r="J22" s="52"/>
      <c r="K22" s="53">
        <v>4</v>
      </c>
      <c r="L22" s="54" t="s">
        <v>6</v>
      </c>
      <c r="M22" s="54" t="s">
        <v>3</v>
      </c>
      <c r="N22" s="51"/>
      <c r="O22" s="106"/>
      <c r="P22" s="106"/>
    </row>
    <row r="23" spans="1:16" s="41" customFormat="1">
      <c r="A23" s="136">
        <v>2</v>
      </c>
      <c r="B23" s="56" t="s">
        <v>171</v>
      </c>
      <c r="C23" s="56" t="s">
        <v>303</v>
      </c>
      <c r="D23" s="56" t="s">
        <v>304</v>
      </c>
      <c r="E23" s="51" t="s">
        <v>199</v>
      </c>
      <c r="F23" s="51" t="s">
        <v>87</v>
      </c>
      <c r="G23" s="155" t="s">
        <v>49</v>
      </c>
      <c r="H23" s="52">
        <v>0</v>
      </c>
      <c r="I23" s="52">
        <v>2</v>
      </c>
      <c r="J23" s="52"/>
      <c r="K23" s="53">
        <v>3</v>
      </c>
      <c r="L23" s="54" t="s">
        <v>6</v>
      </c>
      <c r="M23" s="54" t="s">
        <v>3</v>
      </c>
      <c r="N23" s="51" t="s">
        <v>180</v>
      </c>
      <c r="O23" s="106"/>
      <c r="P23" s="106"/>
    </row>
    <row r="24" spans="1:16" s="41" customFormat="1">
      <c r="A24" s="136">
        <v>2</v>
      </c>
      <c r="B24" s="56" t="s">
        <v>156</v>
      </c>
      <c r="C24" s="51" t="s">
        <v>286</v>
      </c>
      <c r="D24" s="56" t="s">
        <v>105</v>
      </c>
      <c r="E24" s="51"/>
      <c r="F24" s="51" t="s">
        <v>44</v>
      </c>
      <c r="G24" s="155" t="s">
        <v>49</v>
      </c>
      <c r="H24" s="52">
        <v>2</v>
      </c>
      <c r="I24" s="52">
        <v>1</v>
      </c>
      <c r="J24" s="52"/>
      <c r="K24" s="53">
        <v>4</v>
      </c>
      <c r="L24" s="54" t="s">
        <v>6</v>
      </c>
      <c r="M24" s="54" t="s">
        <v>3</v>
      </c>
      <c r="N24" s="51" t="s">
        <v>181</v>
      </c>
      <c r="O24" s="106"/>
      <c r="P24" s="106"/>
    </row>
    <row r="25" spans="1:16" s="41" customFormat="1">
      <c r="A25" s="136">
        <v>2</v>
      </c>
      <c r="B25" s="56" t="s">
        <v>173</v>
      </c>
      <c r="C25" s="51" t="s">
        <v>287</v>
      </c>
      <c r="D25" s="51" t="s">
        <v>172</v>
      </c>
      <c r="E25" s="51"/>
      <c r="F25" s="51" t="s">
        <v>54</v>
      </c>
      <c r="G25" s="155" t="s">
        <v>49</v>
      </c>
      <c r="H25" s="52">
        <v>2</v>
      </c>
      <c r="I25" s="52">
        <v>0</v>
      </c>
      <c r="J25" s="52"/>
      <c r="K25" s="53">
        <v>3</v>
      </c>
      <c r="L25" s="54" t="s">
        <v>2</v>
      </c>
      <c r="M25" s="54" t="s">
        <v>3</v>
      </c>
      <c r="N25" s="51" t="s">
        <v>182</v>
      </c>
      <c r="O25" s="106"/>
      <c r="P25" s="106"/>
    </row>
    <row r="26" spans="1:16" s="41" customFormat="1">
      <c r="A26" s="135"/>
      <c r="B26" s="119"/>
      <c r="C26" s="46"/>
      <c r="D26" s="46"/>
      <c r="E26" s="46"/>
      <c r="F26" s="46"/>
      <c r="G26" s="153"/>
      <c r="H26" s="47">
        <f>SUM(H19:H25)</f>
        <v>9</v>
      </c>
      <c r="I26" s="47">
        <f>SUM(I19:I25)</f>
        <v>11</v>
      </c>
      <c r="J26" s="47">
        <f>SUM(J19:J25)</f>
        <v>0</v>
      </c>
      <c r="K26" s="47">
        <f>SUM(K19:K25)</f>
        <v>28</v>
      </c>
      <c r="L26" s="49"/>
      <c r="M26" s="49"/>
      <c r="N26" s="46"/>
      <c r="O26" s="106"/>
      <c r="P26" s="106"/>
    </row>
    <row r="27" spans="1:16" s="41" customFormat="1" ht="24">
      <c r="A27" s="135"/>
      <c r="B27" s="119"/>
      <c r="C27" s="46" t="s">
        <v>247</v>
      </c>
      <c r="D27" s="46"/>
      <c r="E27" s="46"/>
      <c r="F27" s="46"/>
      <c r="G27" s="154" t="s">
        <v>23</v>
      </c>
      <c r="H27" s="182">
        <f>SUM(H26:I26)*14</f>
        <v>280</v>
      </c>
      <c r="I27" s="183"/>
      <c r="J27" s="120">
        <f>SUM(J26)</f>
        <v>0</v>
      </c>
      <c r="K27" s="47"/>
      <c r="L27" s="49"/>
      <c r="M27" s="49"/>
      <c r="N27" s="46"/>
      <c r="O27" s="106"/>
      <c r="P27" s="106"/>
    </row>
    <row r="28" spans="1:16" s="41" customFormat="1">
      <c r="A28" s="134">
        <v>3</v>
      </c>
      <c r="B28" s="43" t="s">
        <v>157</v>
      </c>
      <c r="C28" s="36" t="s">
        <v>288</v>
      </c>
      <c r="D28" s="36" t="s">
        <v>106</v>
      </c>
      <c r="E28" s="36" t="s">
        <v>156</v>
      </c>
      <c r="F28" s="36" t="s">
        <v>44</v>
      </c>
      <c r="G28" s="117" t="s">
        <v>49</v>
      </c>
      <c r="H28" s="38">
        <v>2</v>
      </c>
      <c r="I28" s="38">
        <v>1</v>
      </c>
      <c r="J28" s="38"/>
      <c r="K28" s="39">
        <v>4</v>
      </c>
      <c r="L28" s="40" t="s">
        <v>6</v>
      </c>
      <c r="M28" s="40" t="s">
        <v>3</v>
      </c>
      <c r="N28" s="36"/>
      <c r="O28" s="106"/>
      <c r="P28" s="106"/>
    </row>
    <row r="29" spans="1:16" s="41" customFormat="1">
      <c r="A29" s="134">
        <v>3</v>
      </c>
      <c r="B29" s="43" t="s">
        <v>211</v>
      </c>
      <c r="C29" s="36" t="s">
        <v>37</v>
      </c>
      <c r="D29" s="36" t="s">
        <v>107</v>
      </c>
      <c r="E29" s="36" t="s">
        <v>197</v>
      </c>
      <c r="F29" s="45" t="s">
        <v>310</v>
      </c>
      <c r="G29" s="117" t="s">
        <v>49</v>
      </c>
      <c r="H29" s="38">
        <v>2</v>
      </c>
      <c r="I29" s="38">
        <v>2</v>
      </c>
      <c r="J29" s="38"/>
      <c r="K29" s="39">
        <v>5</v>
      </c>
      <c r="L29" s="40" t="s">
        <v>2</v>
      </c>
      <c r="M29" s="40" t="s">
        <v>3</v>
      </c>
      <c r="N29" s="36" t="s">
        <v>183</v>
      </c>
      <c r="O29" s="106"/>
      <c r="P29" s="106"/>
    </row>
    <row r="30" spans="1:16" s="41" customFormat="1">
      <c r="A30" s="134">
        <v>3</v>
      </c>
      <c r="B30" s="43" t="s">
        <v>133</v>
      </c>
      <c r="C30" s="36" t="s">
        <v>30</v>
      </c>
      <c r="D30" s="36" t="s">
        <v>108</v>
      </c>
      <c r="E30" s="36"/>
      <c r="F30" s="36" t="s">
        <v>309</v>
      </c>
      <c r="G30" s="117" t="s">
        <v>49</v>
      </c>
      <c r="H30" s="38">
        <v>2</v>
      </c>
      <c r="I30" s="38">
        <v>2</v>
      </c>
      <c r="J30" s="38"/>
      <c r="K30" s="39">
        <v>5</v>
      </c>
      <c r="L30" s="40" t="s">
        <v>2</v>
      </c>
      <c r="M30" s="40" t="s">
        <v>3</v>
      </c>
      <c r="N30" s="36" t="s">
        <v>240</v>
      </c>
      <c r="O30" s="106"/>
      <c r="P30" s="106"/>
    </row>
    <row r="31" spans="1:16" s="41" customFormat="1">
      <c r="A31" s="134">
        <v>3</v>
      </c>
      <c r="B31" s="43" t="s">
        <v>244</v>
      </c>
      <c r="C31" s="36" t="s">
        <v>289</v>
      </c>
      <c r="D31" s="36" t="s">
        <v>109</v>
      </c>
      <c r="E31" s="36"/>
      <c r="F31" s="36" t="s">
        <v>25</v>
      </c>
      <c r="G31" s="117" t="s">
        <v>49</v>
      </c>
      <c r="H31" s="38">
        <v>0</v>
      </c>
      <c r="I31" s="38">
        <v>2</v>
      </c>
      <c r="J31" s="38"/>
      <c r="K31" s="39">
        <v>4</v>
      </c>
      <c r="L31" s="40" t="s">
        <v>6</v>
      </c>
      <c r="M31" s="40" t="s">
        <v>3</v>
      </c>
      <c r="N31" s="36" t="s">
        <v>238</v>
      </c>
      <c r="O31" s="106"/>
      <c r="P31" s="106"/>
    </row>
    <row r="32" spans="1:16" s="41" customFormat="1">
      <c r="A32" s="134">
        <v>3</v>
      </c>
      <c r="B32" s="43" t="s">
        <v>212</v>
      </c>
      <c r="C32" s="36" t="s">
        <v>38</v>
      </c>
      <c r="D32" s="57" t="s">
        <v>110</v>
      </c>
      <c r="E32" s="36"/>
      <c r="F32" s="36" t="s">
        <v>55</v>
      </c>
      <c r="G32" s="117" t="s">
        <v>49</v>
      </c>
      <c r="H32" s="38">
        <v>2</v>
      </c>
      <c r="I32" s="38">
        <v>2</v>
      </c>
      <c r="J32" s="38"/>
      <c r="K32" s="39">
        <v>5</v>
      </c>
      <c r="L32" s="40" t="s">
        <v>2</v>
      </c>
      <c r="M32" s="40" t="s">
        <v>3</v>
      </c>
      <c r="N32" s="36" t="s">
        <v>239</v>
      </c>
      <c r="O32" s="106"/>
      <c r="P32" s="106"/>
    </row>
    <row r="33" spans="1:16" s="41" customFormat="1" ht="24">
      <c r="A33" s="134">
        <v>3</v>
      </c>
      <c r="B33" s="43" t="s">
        <v>134</v>
      </c>
      <c r="C33" s="36" t="s">
        <v>31</v>
      </c>
      <c r="D33" s="36" t="s">
        <v>299</v>
      </c>
      <c r="E33" s="36"/>
      <c r="F33" s="36" t="s">
        <v>25</v>
      </c>
      <c r="G33" s="117" t="s">
        <v>49</v>
      </c>
      <c r="H33" s="38">
        <v>0</v>
      </c>
      <c r="I33" s="38">
        <v>2</v>
      </c>
      <c r="J33" s="38"/>
      <c r="K33" s="39">
        <v>4</v>
      </c>
      <c r="L33" s="40" t="s">
        <v>6</v>
      </c>
      <c r="M33" s="40" t="s">
        <v>3</v>
      </c>
      <c r="N33" s="36" t="s">
        <v>184</v>
      </c>
      <c r="O33" s="106"/>
      <c r="P33" s="106"/>
    </row>
    <row r="34" spans="1:16" s="41" customFormat="1" ht="24">
      <c r="A34" s="134">
        <v>3</v>
      </c>
      <c r="B34" s="43"/>
      <c r="C34" s="36" t="s">
        <v>21</v>
      </c>
      <c r="D34" s="36"/>
      <c r="E34" s="36"/>
      <c r="F34" s="36"/>
      <c r="G34" s="117"/>
      <c r="H34" s="38">
        <v>0</v>
      </c>
      <c r="I34" s="38">
        <v>1</v>
      </c>
      <c r="J34" s="38"/>
      <c r="K34" s="39">
        <v>2</v>
      </c>
      <c r="L34" s="40"/>
      <c r="M34" s="40" t="s">
        <v>5</v>
      </c>
      <c r="N34" s="36"/>
      <c r="O34" s="106"/>
      <c r="P34" s="106"/>
    </row>
    <row r="35" spans="1:16" s="41" customFormat="1">
      <c r="A35" s="135"/>
      <c r="B35" s="119"/>
      <c r="C35" s="46"/>
      <c r="D35" s="46"/>
      <c r="E35" s="46"/>
      <c r="F35" s="46"/>
      <c r="G35" s="153"/>
      <c r="H35" s="47">
        <f>SUM(H28:H34)</f>
        <v>8</v>
      </c>
      <c r="I35" s="47">
        <f>SUM(I28:I34)</f>
        <v>12</v>
      </c>
      <c r="J35" s="47">
        <f>SUM(J28:J34)</f>
        <v>0</v>
      </c>
      <c r="K35" s="47">
        <f>SUM(K28:K34)</f>
        <v>29</v>
      </c>
      <c r="L35" s="49"/>
      <c r="M35" s="49"/>
      <c r="N35" s="46"/>
      <c r="O35" s="106"/>
      <c r="P35" s="106"/>
    </row>
    <row r="36" spans="1:16" s="41" customFormat="1" ht="24">
      <c r="A36" s="135"/>
      <c r="B36" s="119"/>
      <c r="C36" s="46"/>
      <c r="D36" s="46"/>
      <c r="E36" s="46"/>
      <c r="F36" s="46"/>
      <c r="G36" s="154" t="s">
        <v>23</v>
      </c>
      <c r="H36" s="182">
        <f>SUM(H35:I35)*14</f>
        <v>280</v>
      </c>
      <c r="I36" s="183"/>
      <c r="J36" s="120">
        <f>SUM(J35)</f>
        <v>0</v>
      </c>
      <c r="K36" s="47"/>
      <c r="L36" s="49"/>
      <c r="M36" s="49"/>
      <c r="N36" s="46"/>
      <c r="O36" s="106"/>
      <c r="P36" s="106"/>
    </row>
    <row r="37" spans="1:16" s="41" customFormat="1">
      <c r="A37" s="136">
        <v>4</v>
      </c>
      <c r="B37" s="56" t="s">
        <v>242</v>
      </c>
      <c r="C37" s="51" t="s">
        <v>32</v>
      </c>
      <c r="D37" s="51" t="s">
        <v>111</v>
      </c>
      <c r="E37" s="51"/>
      <c r="F37" s="51" t="s">
        <v>297</v>
      </c>
      <c r="G37" s="155" t="s">
        <v>50</v>
      </c>
      <c r="H37" s="52">
        <v>0</v>
      </c>
      <c r="I37" s="52">
        <v>2</v>
      </c>
      <c r="J37" s="52"/>
      <c r="K37" s="53">
        <v>4</v>
      </c>
      <c r="L37" s="54" t="s">
        <v>6</v>
      </c>
      <c r="M37" s="54" t="s">
        <v>3</v>
      </c>
      <c r="N37" s="51" t="s">
        <v>231</v>
      </c>
      <c r="O37" s="106"/>
      <c r="P37" s="106"/>
    </row>
    <row r="38" spans="1:16" s="41" customFormat="1">
      <c r="A38" s="136">
        <v>4</v>
      </c>
      <c r="B38" s="56" t="s">
        <v>174</v>
      </c>
      <c r="C38" s="51" t="s">
        <v>290</v>
      </c>
      <c r="D38" s="51" t="s">
        <v>165</v>
      </c>
      <c r="E38" s="51"/>
      <c r="F38" s="56" t="s">
        <v>235</v>
      </c>
      <c r="G38" s="155" t="s">
        <v>53</v>
      </c>
      <c r="H38" s="52">
        <v>0</v>
      </c>
      <c r="I38" s="52">
        <v>2</v>
      </c>
      <c r="J38" s="52"/>
      <c r="K38" s="53">
        <v>3</v>
      </c>
      <c r="L38" s="54" t="s">
        <v>6</v>
      </c>
      <c r="M38" s="54" t="s">
        <v>3</v>
      </c>
      <c r="N38" s="51" t="s">
        <v>185</v>
      </c>
      <c r="O38" s="106"/>
      <c r="P38" s="106"/>
    </row>
    <row r="39" spans="1:16" s="41" customFormat="1">
      <c r="A39" s="136">
        <v>4</v>
      </c>
      <c r="B39" s="56" t="s">
        <v>162</v>
      </c>
      <c r="C39" s="51" t="s">
        <v>33</v>
      </c>
      <c r="D39" s="51" t="s">
        <v>112</v>
      </c>
      <c r="E39" s="51" t="s">
        <v>133</v>
      </c>
      <c r="F39" s="51" t="s">
        <v>308</v>
      </c>
      <c r="G39" s="155" t="s">
        <v>49</v>
      </c>
      <c r="H39" s="52">
        <v>2</v>
      </c>
      <c r="I39" s="52">
        <v>1</v>
      </c>
      <c r="J39" s="52"/>
      <c r="K39" s="53">
        <v>5</v>
      </c>
      <c r="L39" s="54" t="s">
        <v>6</v>
      </c>
      <c r="M39" s="54" t="s">
        <v>3</v>
      </c>
      <c r="N39" s="51"/>
      <c r="O39" s="106"/>
      <c r="P39" s="106"/>
    </row>
    <row r="40" spans="1:16" s="41" customFormat="1">
      <c r="A40" s="136">
        <v>4</v>
      </c>
      <c r="B40" s="56" t="s">
        <v>214</v>
      </c>
      <c r="C40" s="51" t="s">
        <v>39</v>
      </c>
      <c r="D40" s="51" t="s">
        <v>113</v>
      </c>
      <c r="E40" s="51" t="s">
        <v>212</v>
      </c>
      <c r="F40" s="51" t="s">
        <v>55</v>
      </c>
      <c r="G40" s="155" t="s">
        <v>49</v>
      </c>
      <c r="H40" s="52">
        <v>2</v>
      </c>
      <c r="I40" s="52">
        <v>2</v>
      </c>
      <c r="J40" s="52"/>
      <c r="K40" s="53">
        <v>5</v>
      </c>
      <c r="L40" s="54" t="s">
        <v>2</v>
      </c>
      <c r="M40" s="54" t="s">
        <v>3</v>
      </c>
      <c r="N40" s="51" t="s">
        <v>186</v>
      </c>
      <c r="O40" s="106"/>
      <c r="P40" s="106"/>
    </row>
    <row r="41" spans="1:16" s="41" customFormat="1">
      <c r="A41" s="136">
        <v>4</v>
      </c>
      <c r="B41" s="56" t="s">
        <v>159</v>
      </c>
      <c r="C41" s="51" t="s">
        <v>291</v>
      </c>
      <c r="D41" s="51" t="s">
        <v>160</v>
      </c>
      <c r="E41" s="51"/>
      <c r="F41" s="51" t="s">
        <v>46</v>
      </c>
      <c r="G41" s="155" t="s">
        <v>49</v>
      </c>
      <c r="H41" s="52">
        <v>0</v>
      </c>
      <c r="I41" s="52">
        <v>2</v>
      </c>
      <c r="J41" s="52"/>
      <c r="K41" s="53">
        <v>3</v>
      </c>
      <c r="L41" s="54" t="s">
        <v>6</v>
      </c>
      <c r="M41" s="54" t="s">
        <v>3</v>
      </c>
      <c r="N41" s="51" t="s">
        <v>187</v>
      </c>
      <c r="O41" s="106"/>
      <c r="P41" s="106"/>
    </row>
    <row r="42" spans="1:16" s="41" customFormat="1" ht="24">
      <c r="A42" s="136">
        <v>4</v>
      </c>
      <c r="B42" s="56" t="s">
        <v>318</v>
      </c>
      <c r="C42" s="51" t="s">
        <v>311</v>
      </c>
      <c r="D42" s="51" t="s">
        <v>312</v>
      </c>
      <c r="E42" s="51"/>
      <c r="F42" s="51" t="s">
        <v>308</v>
      </c>
      <c r="G42" s="155" t="s">
        <v>49</v>
      </c>
      <c r="H42" s="52">
        <v>2</v>
      </c>
      <c r="I42" s="52">
        <v>0</v>
      </c>
      <c r="J42" s="52"/>
      <c r="K42" s="53">
        <v>3</v>
      </c>
      <c r="L42" s="54" t="s">
        <v>2</v>
      </c>
      <c r="M42" s="54" t="s">
        <v>3</v>
      </c>
      <c r="N42" s="51"/>
      <c r="O42" s="106"/>
      <c r="P42" s="106"/>
    </row>
    <row r="43" spans="1:16" s="41" customFormat="1" ht="24">
      <c r="A43" s="136">
        <v>4</v>
      </c>
      <c r="B43" s="56"/>
      <c r="C43" s="51" t="s">
        <v>21</v>
      </c>
      <c r="D43" s="51"/>
      <c r="E43" s="51"/>
      <c r="F43" s="51"/>
      <c r="G43" s="155"/>
      <c r="H43" s="52">
        <v>0</v>
      </c>
      <c r="I43" s="52">
        <v>1</v>
      </c>
      <c r="J43" s="52"/>
      <c r="K43" s="53">
        <v>2</v>
      </c>
      <c r="L43" s="54"/>
      <c r="M43" s="54" t="s">
        <v>5</v>
      </c>
      <c r="N43" s="51"/>
      <c r="O43" s="106"/>
      <c r="P43" s="106"/>
    </row>
    <row r="44" spans="1:16" s="92" customFormat="1">
      <c r="A44" s="144" t="s">
        <v>248</v>
      </c>
      <c r="B44" s="56"/>
      <c r="C44" s="56"/>
      <c r="D44" s="56"/>
      <c r="E44" s="56"/>
      <c r="F44" s="56"/>
      <c r="G44" s="157"/>
      <c r="H44" s="89"/>
      <c r="I44" s="89"/>
      <c r="J44" s="89"/>
      <c r="K44" s="90"/>
      <c r="L44" s="91"/>
      <c r="M44" s="91"/>
      <c r="N44" s="56"/>
      <c r="O44" s="42"/>
      <c r="P44" s="42"/>
    </row>
    <row r="45" spans="1:16" s="41" customFormat="1">
      <c r="A45" s="136">
        <v>4</v>
      </c>
      <c r="B45" s="56" t="s">
        <v>251</v>
      </c>
      <c r="C45" s="51" t="s">
        <v>60</v>
      </c>
      <c r="D45" s="55" t="s">
        <v>135</v>
      </c>
      <c r="E45" s="51"/>
      <c r="F45" s="56" t="s">
        <v>310</v>
      </c>
      <c r="G45" s="155" t="s">
        <v>50</v>
      </c>
      <c r="H45" s="52">
        <v>2</v>
      </c>
      <c r="I45" s="52">
        <v>0</v>
      </c>
      <c r="J45" s="52"/>
      <c r="K45" s="53">
        <v>3</v>
      </c>
      <c r="L45" s="54" t="s">
        <v>2</v>
      </c>
      <c r="M45" s="54" t="s">
        <v>4</v>
      </c>
      <c r="N45" s="51" t="s">
        <v>188</v>
      </c>
      <c r="O45" s="106"/>
      <c r="P45" s="106"/>
    </row>
    <row r="46" spans="1:16" s="41" customFormat="1">
      <c r="A46" s="136">
        <v>4</v>
      </c>
      <c r="B46" s="56" t="s">
        <v>252</v>
      </c>
      <c r="C46" s="51" t="s">
        <v>61</v>
      </c>
      <c r="D46" s="55" t="s">
        <v>136</v>
      </c>
      <c r="E46" s="51"/>
      <c r="F46" s="51" t="s">
        <v>62</v>
      </c>
      <c r="G46" s="155" t="s">
        <v>50</v>
      </c>
      <c r="H46" s="52">
        <v>0</v>
      </c>
      <c r="I46" s="52">
        <v>2</v>
      </c>
      <c r="J46" s="52"/>
      <c r="K46" s="53">
        <v>3</v>
      </c>
      <c r="L46" s="54" t="s">
        <v>6</v>
      </c>
      <c r="M46" s="54" t="s">
        <v>4</v>
      </c>
      <c r="N46" s="51" t="s">
        <v>189</v>
      </c>
      <c r="O46" s="106"/>
      <c r="P46" s="106"/>
    </row>
    <row r="47" spans="1:16" s="41" customFormat="1">
      <c r="A47" s="135"/>
      <c r="B47" s="119"/>
      <c r="C47" s="46"/>
      <c r="D47" s="46"/>
      <c r="E47" s="46"/>
      <c r="F47" s="46"/>
      <c r="G47" s="153"/>
      <c r="H47" s="47">
        <f>SUBTOTAL(9,H37:H46)</f>
        <v>8</v>
      </c>
      <c r="I47" s="47">
        <f>SUBTOTAL(9,I37:I46)</f>
        <v>12</v>
      </c>
      <c r="J47" s="47">
        <f>SUM(J37:J46)</f>
        <v>0</v>
      </c>
      <c r="K47" s="47">
        <f>SUBTOTAL(9,K37:K46)</f>
        <v>31</v>
      </c>
      <c r="L47" s="49"/>
      <c r="M47" s="49"/>
      <c r="N47" s="46"/>
      <c r="O47" s="106"/>
      <c r="P47" s="106"/>
    </row>
    <row r="48" spans="1:16" s="41" customFormat="1" ht="24">
      <c r="A48" s="135"/>
      <c r="B48" s="119"/>
      <c r="C48" s="46"/>
      <c r="D48" s="46"/>
      <c r="E48" s="46"/>
      <c r="F48" s="46"/>
      <c r="G48" s="154" t="s">
        <v>23</v>
      </c>
      <c r="H48" s="182">
        <f>SUM(H47:I47)*14</f>
        <v>280</v>
      </c>
      <c r="I48" s="183"/>
      <c r="J48" s="120">
        <f>SUM(J47)</f>
        <v>0</v>
      </c>
      <c r="K48" s="47"/>
      <c r="L48" s="49"/>
      <c r="M48" s="49"/>
      <c r="N48" s="46"/>
      <c r="O48" s="106"/>
      <c r="P48" s="106"/>
    </row>
    <row r="49" spans="1:16" s="41" customFormat="1" ht="21" customHeight="1">
      <c r="A49" s="134">
        <v>5</v>
      </c>
      <c r="B49" s="43" t="s">
        <v>158</v>
      </c>
      <c r="C49" s="37" t="s">
        <v>292</v>
      </c>
      <c r="D49" s="43" t="s">
        <v>116</v>
      </c>
      <c r="E49" s="36" t="s">
        <v>171</v>
      </c>
      <c r="F49" s="36" t="s">
        <v>307</v>
      </c>
      <c r="G49" s="117" t="s">
        <v>50</v>
      </c>
      <c r="H49" s="38">
        <v>2</v>
      </c>
      <c r="I49" s="38">
        <v>1</v>
      </c>
      <c r="J49" s="38"/>
      <c r="K49" s="39">
        <v>5</v>
      </c>
      <c r="L49" s="40" t="s">
        <v>6</v>
      </c>
      <c r="M49" s="40" t="s">
        <v>3</v>
      </c>
      <c r="N49" s="36"/>
      <c r="O49" s="106"/>
      <c r="P49" s="106"/>
    </row>
    <row r="50" spans="1:16" s="41" customFormat="1">
      <c r="A50" s="134">
        <v>5</v>
      </c>
      <c r="B50" s="43" t="s">
        <v>245</v>
      </c>
      <c r="C50" s="37" t="s">
        <v>42</v>
      </c>
      <c r="D50" s="42" t="s">
        <v>302</v>
      </c>
      <c r="E50" s="36"/>
      <c r="F50" s="43" t="s">
        <v>309</v>
      </c>
      <c r="G50" s="117" t="s">
        <v>50</v>
      </c>
      <c r="H50" s="38">
        <v>1</v>
      </c>
      <c r="I50" s="38">
        <v>2</v>
      </c>
      <c r="J50" s="38"/>
      <c r="K50" s="39">
        <v>4</v>
      </c>
      <c r="L50" s="40" t="s">
        <v>6</v>
      </c>
      <c r="M50" s="40" t="s">
        <v>3</v>
      </c>
      <c r="N50" s="36" t="s">
        <v>233</v>
      </c>
      <c r="O50" s="106"/>
      <c r="P50" s="106"/>
    </row>
    <row r="51" spans="1:16" s="64" customFormat="1">
      <c r="A51" s="134">
        <v>5</v>
      </c>
      <c r="B51" s="43" t="s">
        <v>243</v>
      </c>
      <c r="C51" s="36" t="s">
        <v>40</v>
      </c>
      <c r="D51" s="164" t="s">
        <v>117</v>
      </c>
      <c r="E51" s="36"/>
      <c r="F51" s="43" t="s">
        <v>45</v>
      </c>
      <c r="G51" s="117" t="s">
        <v>50</v>
      </c>
      <c r="H51" s="38">
        <v>0</v>
      </c>
      <c r="I51" s="38">
        <v>2</v>
      </c>
      <c r="J51" s="38"/>
      <c r="K51" s="39">
        <v>3</v>
      </c>
      <c r="L51" s="40" t="s">
        <v>6</v>
      </c>
      <c r="M51" s="40" t="s">
        <v>3</v>
      </c>
      <c r="N51" s="36" t="s">
        <v>232</v>
      </c>
      <c r="O51" s="114"/>
      <c r="P51" s="114"/>
    </row>
    <row r="52" spans="1:16" s="41" customFormat="1" ht="24.75">
      <c r="A52" s="134">
        <v>5</v>
      </c>
      <c r="B52" s="43" t="s">
        <v>246</v>
      </c>
      <c r="C52" s="36" t="s">
        <v>41</v>
      </c>
      <c r="D52" s="93" t="s">
        <v>118</v>
      </c>
      <c r="E52" s="36" t="s">
        <v>159</v>
      </c>
      <c r="F52" s="37" t="s">
        <v>68</v>
      </c>
      <c r="G52" s="117" t="s">
        <v>50</v>
      </c>
      <c r="H52" s="38">
        <v>0</v>
      </c>
      <c r="I52" s="38">
        <v>2</v>
      </c>
      <c r="J52" s="38"/>
      <c r="K52" s="39">
        <v>3</v>
      </c>
      <c r="L52" s="40" t="s">
        <v>6</v>
      </c>
      <c r="M52" s="40" t="s">
        <v>3</v>
      </c>
      <c r="N52" s="36" t="s">
        <v>234</v>
      </c>
      <c r="O52" s="106"/>
      <c r="P52" s="106"/>
    </row>
    <row r="53" spans="1:16" s="41" customFormat="1" ht="24.75">
      <c r="A53" s="134">
        <v>5</v>
      </c>
      <c r="B53" s="43" t="s">
        <v>321</v>
      </c>
      <c r="C53" s="36" t="s">
        <v>300</v>
      </c>
      <c r="D53" s="93" t="s">
        <v>119</v>
      </c>
      <c r="E53" s="36"/>
      <c r="F53" s="37" t="s">
        <v>310</v>
      </c>
      <c r="G53" s="117" t="s">
        <v>50</v>
      </c>
      <c r="H53" s="38">
        <v>0</v>
      </c>
      <c r="I53" s="38">
        <v>2</v>
      </c>
      <c r="J53" s="38"/>
      <c r="K53" s="39">
        <v>3</v>
      </c>
      <c r="L53" s="40" t="s">
        <v>6</v>
      </c>
      <c r="M53" s="40" t="s">
        <v>3</v>
      </c>
      <c r="N53" s="36" t="s">
        <v>293</v>
      </c>
      <c r="O53" s="106"/>
      <c r="P53" s="106"/>
    </row>
    <row r="54" spans="1:16" s="41" customFormat="1" ht="24">
      <c r="A54" s="134">
        <v>5</v>
      </c>
      <c r="B54" s="43"/>
      <c r="C54" s="36" t="s">
        <v>21</v>
      </c>
      <c r="D54" s="36"/>
      <c r="E54" s="36"/>
      <c r="F54" s="36"/>
      <c r="G54" s="117"/>
      <c r="H54" s="38">
        <v>0</v>
      </c>
      <c r="I54" s="38">
        <v>1</v>
      </c>
      <c r="J54" s="38"/>
      <c r="K54" s="39">
        <v>2</v>
      </c>
      <c r="L54" s="40"/>
      <c r="M54" s="40" t="s">
        <v>5</v>
      </c>
      <c r="N54" s="36"/>
      <c r="O54" s="106"/>
      <c r="P54" s="106"/>
    </row>
    <row r="55" spans="1:16" s="41" customFormat="1" ht="24">
      <c r="A55" s="134">
        <v>5</v>
      </c>
      <c r="B55" s="43"/>
      <c r="C55" s="36" t="s">
        <v>21</v>
      </c>
      <c r="D55" s="109"/>
      <c r="E55" s="109"/>
      <c r="F55" s="109"/>
      <c r="G55" s="117"/>
      <c r="H55" s="110">
        <v>0</v>
      </c>
      <c r="I55" s="110">
        <v>1</v>
      </c>
      <c r="J55" s="110"/>
      <c r="K55" s="111">
        <v>2</v>
      </c>
      <c r="L55" s="112"/>
      <c r="M55" s="40" t="s">
        <v>5</v>
      </c>
      <c r="N55" s="36"/>
      <c r="O55" s="106"/>
      <c r="P55" s="106"/>
    </row>
    <row r="56" spans="1:16" s="92" customFormat="1">
      <c r="A56" s="145" t="s">
        <v>249</v>
      </c>
      <c r="B56" s="45"/>
      <c r="C56" s="45"/>
      <c r="D56" s="45"/>
      <c r="E56" s="43"/>
      <c r="F56" s="45"/>
      <c r="G56" s="158"/>
      <c r="H56" s="94"/>
      <c r="I56" s="94"/>
      <c r="J56" s="94"/>
      <c r="K56" s="95"/>
      <c r="L56" s="96"/>
      <c r="M56" s="96"/>
      <c r="N56" s="43"/>
      <c r="O56" s="42"/>
      <c r="P56" s="42"/>
    </row>
    <row r="57" spans="1:16" s="41" customFormat="1">
      <c r="A57" s="142">
        <v>5</v>
      </c>
      <c r="B57" s="43" t="s">
        <v>253</v>
      </c>
      <c r="C57" s="37" t="s">
        <v>71</v>
      </c>
      <c r="D57" s="42" t="s">
        <v>137</v>
      </c>
      <c r="E57" s="36"/>
      <c r="F57" s="37" t="s">
        <v>204</v>
      </c>
      <c r="G57" s="113" t="s">
        <v>49</v>
      </c>
      <c r="H57" s="38">
        <v>2</v>
      </c>
      <c r="I57" s="38">
        <v>0</v>
      </c>
      <c r="J57" s="38"/>
      <c r="K57" s="39">
        <v>4</v>
      </c>
      <c r="L57" s="40" t="s">
        <v>2</v>
      </c>
      <c r="M57" s="40" t="s">
        <v>4</v>
      </c>
      <c r="N57" s="36" t="s">
        <v>190</v>
      </c>
      <c r="O57" s="106"/>
      <c r="P57" s="106"/>
    </row>
    <row r="58" spans="1:16" s="41" customFormat="1">
      <c r="A58" s="142">
        <v>5</v>
      </c>
      <c r="B58" s="43" t="s">
        <v>254</v>
      </c>
      <c r="C58" s="37" t="s">
        <v>72</v>
      </c>
      <c r="D58" s="45" t="s">
        <v>138</v>
      </c>
      <c r="E58" s="36"/>
      <c r="F58" s="37" t="s">
        <v>62</v>
      </c>
      <c r="G58" s="113" t="s">
        <v>49</v>
      </c>
      <c r="H58" s="38">
        <v>2</v>
      </c>
      <c r="I58" s="38">
        <v>0</v>
      </c>
      <c r="J58" s="38"/>
      <c r="K58" s="39">
        <v>5</v>
      </c>
      <c r="L58" s="40" t="s">
        <v>6</v>
      </c>
      <c r="M58" s="40" t="s">
        <v>4</v>
      </c>
      <c r="N58" s="36" t="s">
        <v>191</v>
      </c>
      <c r="O58" s="106"/>
      <c r="P58" s="106"/>
    </row>
    <row r="59" spans="1:16" s="41" customFormat="1">
      <c r="A59" s="135"/>
      <c r="B59" s="119"/>
      <c r="C59" s="46"/>
      <c r="D59" s="46"/>
      <c r="E59" s="46"/>
      <c r="F59" s="46"/>
      <c r="G59" s="153"/>
      <c r="H59" s="47">
        <f>SUM(H49:H58)</f>
        <v>7</v>
      </c>
      <c r="I59" s="47">
        <f>SUM(I49:I58)</f>
        <v>11</v>
      </c>
      <c r="J59" s="47">
        <f>SUM(J49:J55)</f>
        <v>0</v>
      </c>
      <c r="K59" s="47">
        <f>SUBTOTAL(9,K49:K58)</f>
        <v>31</v>
      </c>
      <c r="L59" s="49"/>
      <c r="M59" s="49"/>
      <c r="N59" s="46"/>
      <c r="O59" s="106"/>
      <c r="P59" s="106"/>
    </row>
    <row r="60" spans="1:16" s="41" customFormat="1" ht="24">
      <c r="A60" s="135"/>
      <c r="B60" s="119"/>
      <c r="C60" s="46"/>
      <c r="D60" s="46"/>
      <c r="E60" s="46"/>
      <c r="F60" s="46"/>
      <c r="G60" s="154" t="s">
        <v>23</v>
      </c>
      <c r="H60" s="182">
        <f>SUM(H59:I59)*14</f>
        <v>252</v>
      </c>
      <c r="I60" s="183"/>
      <c r="J60" s="120">
        <f>SUM(J59)</f>
        <v>0</v>
      </c>
      <c r="K60" s="47"/>
      <c r="L60" s="49"/>
      <c r="M60" s="49"/>
      <c r="N60" s="46"/>
      <c r="O60" s="106"/>
      <c r="P60" s="106"/>
    </row>
    <row r="61" spans="1:16" s="41" customFormat="1">
      <c r="A61" s="136">
        <v>6</v>
      </c>
      <c r="B61" s="56" t="s">
        <v>216</v>
      </c>
      <c r="C61" s="51" t="s">
        <v>67</v>
      </c>
      <c r="D61" s="55" t="s">
        <v>121</v>
      </c>
      <c r="E61" s="51" t="s">
        <v>214</v>
      </c>
      <c r="F61" s="56" t="s">
        <v>204</v>
      </c>
      <c r="G61" s="155" t="s">
        <v>49</v>
      </c>
      <c r="H61" s="52">
        <v>1</v>
      </c>
      <c r="I61" s="52">
        <v>2</v>
      </c>
      <c r="J61" s="52"/>
      <c r="K61" s="53">
        <v>4</v>
      </c>
      <c r="L61" s="54" t="s">
        <v>6</v>
      </c>
      <c r="M61" s="54" t="s">
        <v>3</v>
      </c>
      <c r="N61" s="51"/>
      <c r="O61" s="106"/>
      <c r="P61" s="106"/>
    </row>
    <row r="62" spans="1:16" s="41" customFormat="1">
      <c r="A62" s="136">
        <v>6</v>
      </c>
      <c r="B62" s="56" t="s">
        <v>175</v>
      </c>
      <c r="C62" s="51" t="s">
        <v>294</v>
      </c>
      <c r="D62" s="55" t="s">
        <v>122</v>
      </c>
      <c r="E62" s="51"/>
      <c r="F62" s="56" t="s">
        <v>87</v>
      </c>
      <c r="G62" s="155" t="s">
        <v>49</v>
      </c>
      <c r="H62" s="52">
        <v>0</v>
      </c>
      <c r="I62" s="52">
        <v>2</v>
      </c>
      <c r="J62" s="52"/>
      <c r="K62" s="53">
        <v>3</v>
      </c>
      <c r="L62" s="54" t="s">
        <v>6</v>
      </c>
      <c r="M62" s="54" t="s">
        <v>3</v>
      </c>
      <c r="N62" s="51" t="s">
        <v>192</v>
      </c>
      <c r="O62" s="106"/>
      <c r="P62" s="106"/>
    </row>
    <row r="63" spans="1:16" s="41" customFormat="1">
      <c r="A63" s="136">
        <v>6</v>
      </c>
      <c r="B63" s="56" t="s">
        <v>319</v>
      </c>
      <c r="C63" s="51" t="s">
        <v>272</v>
      </c>
      <c r="D63" s="55" t="s">
        <v>305</v>
      </c>
      <c r="E63" s="51"/>
      <c r="F63" s="56" t="s">
        <v>25</v>
      </c>
      <c r="G63" s="155" t="s">
        <v>50</v>
      </c>
      <c r="H63" s="52">
        <v>1</v>
      </c>
      <c r="I63" s="52">
        <v>2</v>
      </c>
      <c r="J63" s="52"/>
      <c r="K63" s="53">
        <v>4</v>
      </c>
      <c r="L63" s="54" t="s">
        <v>6</v>
      </c>
      <c r="M63" s="54" t="s">
        <v>3</v>
      </c>
      <c r="N63" s="51" t="s">
        <v>219</v>
      </c>
      <c r="O63" s="106"/>
      <c r="P63" s="106"/>
    </row>
    <row r="64" spans="1:16" s="41" customFormat="1">
      <c r="A64" s="136">
        <v>6</v>
      </c>
      <c r="B64" s="56" t="s">
        <v>320</v>
      </c>
      <c r="C64" s="51" t="s">
        <v>98</v>
      </c>
      <c r="D64" s="55" t="s">
        <v>201</v>
      </c>
      <c r="E64" s="51"/>
      <c r="F64" s="56" t="s">
        <v>87</v>
      </c>
      <c r="G64" s="155" t="s">
        <v>49</v>
      </c>
      <c r="H64" s="52">
        <v>2</v>
      </c>
      <c r="I64" s="52">
        <v>0</v>
      </c>
      <c r="J64" s="52"/>
      <c r="K64" s="53">
        <v>3</v>
      </c>
      <c r="L64" s="54" t="s">
        <v>2</v>
      </c>
      <c r="M64" s="54" t="s">
        <v>3</v>
      </c>
      <c r="N64" s="51" t="s">
        <v>215</v>
      </c>
      <c r="O64" s="106"/>
      <c r="P64" s="106"/>
    </row>
    <row r="65" spans="1:16" s="41" customFormat="1">
      <c r="A65" s="136">
        <v>6</v>
      </c>
      <c r="B65" s="56" t="s">
        <v>295</v>
      </c>
      <c r="C65" s="51" t="s">
        <v>43</v>
      </c>
      <c r="D65" s="56" t="s">
        <v>123</v>
      </c>
      <c r="E65" s="51" t="s">
        <v>168</v>
      </c>
      <c r="F65" s="51" t="s">
        <v>297</v>
      </c>
      <c r="G65" s="155" t="s">
        <v>50</v>
      </c>
      <c r="H65" s="52">
        <v>1</v>
      </c>
      <c r="I65" s="52">
        <v>1</v>
      </c>
      <c r="J65" s="52"/>
      <c r="K65" s="53">
        <v>3</v>
      </c>
      <c r="L65" s="54" t="s">
        <v>6</v>
      </c>
      <c r="M65" s="54" t="s">
        <v>3</v>
      </c>
      <c r="N65" s="51"/>
      <c r="O65" s="106"/>
      <c r="P65" s="106"/>
    </row>
    <row r="66" spans="1:16" s="41" customFormat="1" ht="24">
      <c r="A66" s="136">
        <v>6</v>
      </c>
      <c r="B66" s="56"/>
      <c r="C66" s="51" t="s">
        <v>21</v>
      </c>
      <c r="D66" s="51"/>
      <c r="E66" s="51"/>
      <c r="F66" s="51"/>
      <c r="G66" s="155"/>
      <c r="H66" s="52">
        <v>0</v>
      </c>
      <c r="I66" s="52">
        <v>1</v>
      </c>
      <c r="J66" s="52"/>
      <c r="K66" s="53">
        <v>2</v>
      </c>
      <c r="L66" s="54"/>
      <c r="M66" s="54" t="s">
        <v>5</v>
      </c>
      <c r="N66" s="51"/>
      <c r="O66" s="106"/>
      <c r="P66" s="106"/>
    </row>
    <row r="67" spans="1:16" s="92" customFormat="1">
      <c r="A67" s="144" t="s">
        <v>248</v>
      </c>
      <c r="B67" s="56"/>
      <c r="C67" s="56"/>
      <c r="D67" s="56"/>
      <c r="E67" s="56"/>
      <c r="F67" s="56"/>
      <c r="G67" s="157"/>
      <c r="H67" s="89"/>
      <c r="I67" s="89"/>
      <c r="J67" s="89"/>
      <c r="K67" s="90"/>
      <c r="L67" s="91"/>
      <c r="M67" s="91"/>
      <c r="N67" s="56"/>
      <c r="O67" s="42"/>
      <c r="P67" s="42"/>
    </row>
    <row r="68" spans="1:16" s="41" customFormat="1">
      <c r="A68" s="136">
        <v>6</v>
      </c>
      <c r="B68" s="56" t="s">
        <v>255</v>
      </c>
      <c r="C68" s="51" t="s">
        <v>77</v>
      </c>
      <c r="D68" s="56" t="s">
        <v>139</v>
      </c>
      <c r="E68" s="51"/>
      <c r="F68" s="56" t="s">
        <v>55</v>
      </c>
      <c r="G68" s="155" t="s">
        <v>49</v>
      </c>
      <c r="H68" s="52">
        <v>0</v>
      </c>
      <c r="I68" s="52">
        <v>2</v>
      </c>
      <c r="J68" s="52"/>
      <c r="K68" s="53">
        <v>4</v>
      </c>
      <c r="L68" s="54" t="s">
        <v>6</v>
      </c>
      <c r="M68" s="54" t="s">
        <v>4</v>
      </c>
      <c r="N68" s="51" t="s">
        <v>193</v>
      </c>
      <c r="O68" s="106"/>
      <c r="P68" s="106"/>
    </row>
    <row r="69" spans="1:16" s="41" customFormat="1">
      <c r="A69" s="136">
        <v>6</v>
      </c>
      <c r="B69" s="56" t="s">
        <v>256</v>
      </c>
      <c r="C69" s="51" t="s">
        <v>78</v>
      </c>
      <c r="D69" s="55" t="s">
        <v>140</v>
      </c>
      <c r="E69" s="51"/>
      <c r="F69" s="51" t="s">
        <v>204</v>
      </c>
      <c r="G69" s="155" t="s">
        <v>50</v>
      </c>
      <c r="H69" s="52">
        <v>2</v>
      </c>
      <c r="I69" s="52">
        <v>0</v>
      </c>
      <c r="J69" s="52"/>
      <c r="K69" s="53">
        <v>4</v>
      </c>
      <c r="L69" s="54" t="s">
        <v>6</v>
      </c>
      <c r="M69" s="54" t="s">
        <v>4</v>
      </c>
      <c r="N69" s="51" t="s">
        <v>194</v>
      </c>
      <c r="O69" s="106"/>
      <c r="P69" s="106"/>
    </row>
    <row r="70" spans="1:16" s="41" customFormat="1">
      <c r="A70" s="136">
        <v>6</v>
      </c>
      <c r="B70" s="56" t="s">
        <v>257</v>
      </c>
      <c r="C70" s="51" t="s">
        <v>79</v>
      </c>
      <c r="D70" s="55" t="s">
        <v>141</v>
      </c>
      <c r="E70" s="51"/>
      <c r="F70" s="51" t="s">
        <v>55</v>
      </c>
      <c r="G70" s="155" t="s">
        <v>49</v>
      </c>
      <c r="H70" s="52">
        <v>2</v>
      </c>
      <c r="I70" s="52">
        <v>1</v>
      </c>
      <c r="J70" s="52"/>
      <c r="K70" s="53">
        <v>5</v>
      </c>
      <c r="L70" s="54" t="s">
        <v>2</v>
      </c>
      <c r="M70" s="54" t="s">
        <v>4</v>
      </c>
      <c r="N70" s="51" t="s">
        <v>195</v>
      </c>
      <c r="O70" s="106"/>
      <c r="P70" s="106"/>
    </row>
    <row r="71" spans="1:16" s="41" customFormat="1">
      <c r="A71" s="135"/>
      <c r="B71" s="46"/>
      <c r="C71" s="46"/>
      <c r="D71" s="46"/>
      <c r="E71" s="46"/>
      <c r="F71" s="46"/>
      <c r="G71" s="153"/>
      <c r="H71" s="47">
        <f>SUBTOTAL(9,H61:H70)</f>
        <v>9</v>
      </c>
      <c r="I71" s="47">
        <f>SUBTOTAL(9,I61:I70)</f>
        <v>11</v>
      </c>
      <c r="J71" s="47">
        <f>SUM(J61:J70)</f>
        <v>0</v>
      </c>
      <c r="K71" s="47">
        <f>SUBTOTAL(9,K61:K70)</f>
        <v>32</v>
      </c>
      <c r="L71" s="49"/>
      <c r="M71" s="49"/>
      <c r="N71" s="46"/>
      <c r="O71" s="106"/>
      <c r="P71" s="106"/>
    </row>
    <row r="72" spans="1:16" s="41" customFormat="1" ht="24">
      <c r="A72" s="135"/>
      <c r="B72" s="46"/>
      <c r="C72" s="46"/>
      <c r="D72" s="46"/>
      <c r="E72" s="46"/>
      <c r="F72" s="46"/>
      <c r="G72" s="154" t="s">
        <v>23</v>
      </c>
      <c r="H72" s="182">
        <f>SUM(H71:I71)*14</f>
        <v>280</v>
      </c>
      <c r="I72" s="183"/>
      <c r="J72" s="120">
        <f>SUM(J71)</f>
        <v>0</v>
      </c>
      <c r="K72" s="47"/>
      <c r="L72" s="49"/>
      <c r="M72" s="49"/>
      <c r="N72" s="46"/>
      <c r="O72" s="106"/>
      <c r="P72" s="106"/>
    </row>
    <row r="73" spans="1:16" s="41" customFormat="1">
      <c r="A73" s="134">
        <v>7</v>
      </c>
      <c r="B73" s="36" t="s">
        <v>217</v>
      </c>
      <c r="C73" s="36" t="s">
        <v>18</v>
      </c>
      <c r="D73" s="36" t="s">
        <v>203</v>
      </c>
      <c r="E73" s="36" t="s">
        <v>200</v>
      </c>
      <c r="F73" s="36" t="s">
        <v>25</v>
      </c>
      <c r="G73" s="117" t="s">
        <v>49</v>
      </c>
      <c r="H73" s="110"/>
      <c r="I73" s="38"/>
      <c r="J73" s="38">
        <v>400</v>
      </c>
      <c r="K73" s="39">
        <v>20</v>
      </c>
      <c r="L73" s="40" t="s">
        <v>6</v>
      </c>
      <c r="M73" s="40" t="s">
        <v>3</v>
      </c>
      <c r="N73" s="36" t="s">
        <v>196</v>
      </c>
      <c r="O73" s="106"/>
      <c r="P73" s="106"/>
    </row>
    <row r="74" spans="1:16" s="41" customFormat="1">
      <c r="A74" s="134">
        <v>7</v>
      </c>
      <c r="B74" s="36" t="s">
        <v>218</v>
      </c>
      <c r="C74" s="36" t="s">
        <v>161</v>
      </c>
      <c r="D74" s="36" t="s">
        <v>296</v>
      </c>
      <c r="E74" s="36"/>
      <c r="F74" s="36" t="s">
        <v>25</v>
      </c>
      <c r="G74" s="117" t="s">
        <v>49</v>
      </c>
      <c r="H74" s="110"/>
      <c r="I74" s="38"/>
      <c r="J74" s="38"/>
      <c r="K74" s="39">
        <v>10</v>
      </c>
      <c r="L74" s="58" t="s">
        <v>6</v>
      </c>
      <c r="M74" s="40" t="s">
        <v>3</v>
      </c>
      <c r="N74" s="36"/>
      <c r="O74" s="106"/>
      <c r="P74" s="106"/>
    </row>
    <row r="75" spans="1:16" s="41" customFormat="1">
      <c r="A75" s="137"/>
      <c r="B75" s="46"/>
      <c r="C75" s="46"/>
      <c r="D75" s="46"/>
      <c r="E75" s="46"/>
      <c r="F75" s="46"/>
      <c r="G75" s="153"/>
      <c r="H75" s="47"/>
      <c r="I75" s="47"/>
      <c r="J75" s="47">
        <f>SUM(J73)</f>
        <v>400</v>
      </c>
      <c r="K75" s="47"/>
      <c r="L75" s="49"/>
      <c r="M75" s="49"/>
      <c r="N75" s="46"/>
      <c r="O75" s="106"/>
      <c r="P75" s="106"/>
    </row>
    <row r="76" spans="1:16" s="41" customFormat="1" ht="24">
      <c r="A76" s="137"/>
      <c r="B76" s="46"/>
      <c r="C76" s="46"/>
      <c r="D76" s="46"/>
      <c r="E76" s="46"/>
      <c r="F76" s="46"/>
      <c r="G76" s="154" t="s">
        <v>23</v>
      </c>
      <c r="H76" s="182"/>
      <c r="I76" s="183"/>
      <c r="J76" s="120">
        <f>SUM(J75)</f>
        <v>400</v>
      </c>
      <c r="K76" s="47"/>
      <c r="L76" s="49"/>
      <c r="M76" s="49"/>
      <c r="N76" s="46"/>
      <c r="O76" s="106"/>
      <c r="P76" s="106"/>
    </row>
    <row r="77" spans="1:16" s="64" customFormat="1">
      <c r="A77" s="141" t="s">
        <v>22</v>
      </c>
      <c r="B77" s="36"/>
      <c r="C77" s="36"/>
      <c r="D77" s="36"/>
      <c r="E77" s="36"/>
      <c r="F77" s="36"/>
      <c r="G77" s="117"/>
      <c r="H77" s="38"/>
      <c r="I77" s="38"/>
      <c r="J77" s="38"/>
      <c r="K77" s="39"/>
      <c r="L77" s="40"/>
      <c r="M77" s="40"/>
      <c r="N77" s="36"/>
      <c r="O77" s="114"/>
      <c r="P77" s="114"/>
    </row>
    <row r="78" spans="1:16" s="41" customFormat="1" ht="24">
      <c r="A78" s="138">
        <v>1</v>
      </c>
      <c r="B78" s="65" t="s">
        <v>209</v>
      </c>
      <c r="C78" s="65" t="s">
        <v>280</v>
      </c>
      <c r="D78" s="65" t="s">
        <v>273</v>
      </c>
      <c r="E78" s="65"/>
      <c r="F78" s="65" t="s">
        <v>298</v>
      </c>
      <c r="G78" s="66" t="s">
        <v>274</v>
      </c>
      <c r="H78" s="66">
        <v>0</v>
      </c>
      <c r="I78" s="66">
        <v>2</v>
      </c>
      <c r="J78" s="66"/>
      <c r="K78" s="66">
        <v>4</v>
      </c>
      <c r="L78" s="66" t="s">
        <v>6</v>
      </c>
      <c r="M78" s="67" t="s">
        <v>4</v>
      </c>
      <c r="N78" s="68" t="s">
        <v>132</v>
      </c>
    </row>
    <row r="79" spans="1:16" s="41" customFormat="1">
      <c r="A79" s="138">
        <v>3</v>
      </c>
      <c r="B79" s="65" t="s">
        <v>207</v>
      </c>
      <c r="C79" s="65" t="s">
        <v>282</v>
      </c>
      <c r="D79" s="65" t="s">
        <v>109</v>
      </c>
      <c r="E79" s="65"/>
      <c r="F79" s="65" t="s">
        <v>25</v>
      </c>
      <c r="G79" s="66" t="s">
        <v>49</v>
      </c>
      <c r="H79" s="66">
        <v>0</v>
      </c>
      <c r="I79" s="66">
        <v>2</v>
      </c>
      <c r="J79" s="66"/>
      <c r="K79" s="66">
        <v>4</v>
      </c>
      <c r="L79" s="66" t="s">
        <v>6</v>
      </c>
      <c r="M79" s="67" t="s">
        <v>4</v>
      </c>
      <c r="N79" s="68" t="s">
        <v>244</v>
      </c>
    </row>
    <row r="80" spans="1:16" s="82" customFormat="1">
      <c r="A80" s="143">
        <v>1</v>
      </c>
      <c r="B80" s="97" t="s">
        <v>208</v>
      </c>
      <c r="C80" s="65" t="s">
        <v>281</v>
      </c>
      <c r="D80" s="98" t="s">
        <v>101</v>
      </c>
      <c r="E80" s="98"/>
      <c r="F80" s="98" t="s">
        <v>45</v>
      </c>
      <c r="G80" s="99" t="s">
        <v>49</v>
      </c>
      <c r="H80" s="99">
        <v>2</v>
      </c>
      <c r="I80" s="99">
        <v>1</v>
      </c>
      <c r="J80" s="99"/>
      <c r="K80" s="100">
        <v>5</v>
      </c>
      <c r="L80" s="100" t="s">
        <v>2</v>
      </c>
      <c r="M80" s="99" t="s">
        <v>4</v>
      </c>
      <c r="N80" s="101" t="s">
        <v>198</v>
      </c>
    </row>
    <row r="81" spans="1:14">
      <c r="A81" s="28">
        <v>3</v>
      </c>
      <c r="B81" s="27" t="s">
        <v>227</v>
      </c>
      <c r="C81" s="65" t="s">
        <v>283</v>
      </c>
      <c r="D81" s="27" t="s">
        <v>110</v>
      </c>
      <c r="E81" s="27"/>
      <c r="F81" s="32" t="s">
        <v>55</v>
      </c>
      <c r="G81" s="28" t="s">
        <v>49</v>
      </c>
      <c r="H81" s="28">
        <v>2</v>
      </c>
      <c r="I81" s="28">
        <v>2</v>
      </c>
      <c r="J81" s="28"/>
      <c r="K81" s="28">
        <v>5</v>
      </c>
      <c r="L81" s="28" t="s">
        <v>2</v>
      </c>
      <c r="M81" s="33" t="s">
        <v>4</v>
      </c>
      <c r="N81" s="34" t="s">
        <v>213</v>
      </c>
    </row>
    <row r="82" spans="1:14">
      <c r="A82" s="28">
        <v>3</v>
      </c>
      <c r="B82" s="27" t="s">
        <v>228</v>
      </c>
      <c r="C82" s="65" t="s">
        <v>284</v>
      </c>
      <c r="D82" s="27" t="s">
        <v>108</v>
      </c>
      <c r="E82" s="27"/>
      <c r="F82" s="32" t="s">
        <v>309</v>
      </c>
      <c r="G82" s="28" t="s">
        <v>49</v>
      </c>
      <c r="H82" s="28">
        <v>2</v>
      </c>
      <c r="I82" s="28">
        <v>2</v>
      </c>
      <c r="J82" s="28"/>
      <c r="K82" s="28">
        <v>5</v>
      </c>
      <c r="L82" s="28" t="s">
        <v>2</v>
      </c>
      <c r="M82" s="33" t="s">
        <v>4</v>
      </c>
      <c r="N82" s="34" t="s">
        <v>133</v>
      </c>
    </row>
    <row r="83" spans="1:14">
      <c r="A83" s="28">
        <v>3</v>
      </c>
      <c r="B83" s="27" t="s">
        <v>229</v>
      </c>
      <c r="C83" s="65" t="s">
        <v>285</v>
      </c>
      <c r="D83" s="27" t="s">
        <v>103</v>
      </c>
      <c r="E83" s="27"/>
      <c r="F83" s="32" t="s">
        <v>310</v>
      </c>
      <c r="G83" s="28" t="s">
        <v>49</v>
      </c>
      <c r="H83" s="28">
        <v>2</v>
      </c>
      <c r="I83" s="28">
        <v>2</v>
      </c>
      <c r="J83" s="28"/>
      <c r="K83" s="28">
        <v>5</v>
      </c>
      <c r="L83" s="28" t="s">
        <v>2</v>
      </c>
      <c r="M83" s="33" t="s">
        <v>4</v>
      </c>
      <c r="N83" s="34" t="s">
        <v>169</v>
      </c>
    </row>
    <row r="84" spans="1:14">
      <c r="H84" s="159"/>
    </row>
  </sheetData>
  <mergeCells count="20"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  <mergeCell ref="H72:I72"/>
    <mergeCell ref="H76:I76"/>
    <mergeCell ref="N7:N8"/>
    <mergeCell ref="H18:I18"/>
    <mergeCell ref="H27:I27"/>
    <mergeCell ref="H36:I36"/>
    <mergeCell ref="H48:I48"/>
    <mergeCell ref="H60:I60"/>
    <mergeCell ref="M7:M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47 J7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85"/>
  <sheetViews>
    <sheetView topLeftCell="A22" zoomScale="110" zoomScaleNormal="110" zoomScaleSheetLayoutView="100" zoomScalePageLayoutView="80" workbookViewId="0">
      <selection activeCell="C43" sqref="C43"/>
    </sheetView>
  </sheetViews>
  <sheetFormatPr defaultColWidth="8.85546875" defaultRowHeight="1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4"/>
      <c r="D1" s="17" t="s">
        <v>205</v>
      </c>
      <c r="E1" s="29"/>
      <c r="F1" s="29"/>
      <c r="G1" s="3"/>
      <c r="H1" s="5"/>
      <c r="I1" s="5"/>
      <c r="J1" s="5"/>
      <c r="K1" s="6"/>
      <c r="L1" s="161" t="s">
        <v>206</v>
      </c>
      <c r="M1" s="151"/>
      <c r="N1" s="8"/>
    </row>
    <row r="2" spans="1:14">
      <c r="B2" s="1"/>
      <c r="C2" s="23"/>
      <c r="D2" s="20" t="s">
        <v>66</v>
      </c>
      <c r="E2" s="20"/>
      <c r="G2" s="3"/>
      <c r="H2" s="5"/>
      <c r="I2" s="5"/>
      <c r="J2" s="5"/>
      <c r="L2" s="3"/>
      <c r="M2" s="3"/>
      <c r="N2" s="7"/>
    </row>
    <row r="3" spans="1:14">
      <c r="B3" s="1"/>
      <c r="C3" s="26"/>
      <c r="G3" s="3"/>
      <c r="H3" s="5"/>
      <c r="I3" s="5"/>
      <c r="J3" s="5"/>
      <c r="K3" s="22" t="s">
        <v>24</v>
      </c>
      <c r="L3" s="22"/>
      <c r="M3" s="21">
        <f>SUM(H18,H27,H36,H48,H60,H72,H76)</f>
        <v>1652</v>
      </c>
      <c r="N3" s="22">
        <f>SUM(J18,J27,J36,J48,J60,J72,J76)</f>
        <v>400</v>
      </c>
    </row>
    <row r="4" spans="1:14">
      <c r="B4" s="1"/>
      <c r="C4" s="23"/>
      <c r="G4" s="3"/>
      <c r="H4" s="5"/>
      <c r="I4" s="5"/>
      <c r="J4" s="5"/>
      <c r="L4" s="5"/>
      <c r="M4" s="14"/>
      <c r="N4" s="7"/>
    </row>
    <row r="5" spans="1:14">
      <c r="B5" s="1"/>
      <c r="C5" s="25"/>
      <c r="D5" s="8"/>
      <c r="E5" s="8"/>
      <c r="F5" s="8"/>
      <c r="G5" s="3"/>
      <c r="H5" s="5"/>
      <c r="I5" s="5"/>
      <c r="J5" s="5"/>
      <c r="K5" s="6"/>
      <c r="L5" s="152"/>
      <c r="M5" s="6"/>
      <c r="N5" s="9"/>
    </row>
    <row r="6" spans="1:14" s="35" customFormat="1">
      <c r="A6" s="83" t="s">
        <v>313</v>
      </c>
      <c r="B6" s="84"/>
      <c r="C6" s="85"/>
      <c r="D6" s="84"/>
      <c r="E6" s="84"/>
      <c r="F6" s="84"/>
      <c r="G6" s="156"/>
      <c r="H6" s="87"/>
      <c r="I6" s="87"/>
      <c r="J6" s="88"/>
      <c r="K6" s="84"/>
      <c r="L6" s="156"/>
      <c r="M6" s="84"/>
      <c r="N6" s="86"/>
    </row>
    <row r="7" spans="1:14" ht="22.5" customHeight="1">
      <c r="A7" s="180" t="s">
        <v>8</v>
      </c>
      <c r="B7" s="170" t="s">
        <v>7</v>
      </c>
      <c r="C7" s="170" t="s">
        <v>9</v>
      </c>
      <c r="D7" s="178" t="s">
        <v>19</v>
      </c>
      <c r="E7" s="178" t="s">
        <v>20</v>
      </c>
      <c r="F7" s="178" t="s">
        <v>17</v>
      </c>
      <c r="G7" s="170" t="s">
        <v>14</v>
      </c>
      <c r="H7" s="172" t="s">
        <v>15</v>
      </c>
      <c r="I7" s="173"/>
      <c r="J7" s="174" t="s">
        <v>10</v>
      </c>
      <c r="K7" s="176" t="s">
        <v>16</v>
      </c>
      <c r="L7" s="178" t="s">
        <v>12</v>
      </c>
      <c r="M7" s="170" t="s">
        <v>13</v>
      </c>
      <c r="N7" s="168" t="s">
        <v>11</v>
      </c>
    </row>
    <row r="8" spans="1:14" ht="25.5" customHeight="1">
      <c r="A8" s="181"/>
      <c r="B8" s="171"/>
      <c r="C8" s="171"/>
      <c r="D8" s="179"/>
      <c r="E8" s="179"/>
      <c r="F8" s="179"/>
      <c r="G8" s="171"/>
      <c r="H8" s="19" t="s">
        <v>0</v>
      </c>
      <c r="I8" s="16" t="s">
        <v>1</v>
      </c>
      <c r="J8" s="175"/>
      <c r="K8" s="177"/>
      <c r="L8" s="179"/>
      <c r="M8" s="171"/>
      <c r="N8" s="169"/>
    </row>
    <row r="9" spans="1:14" s="106" customFormat="1" ht="12">
      <c r="A9" s="134">
        <v>1</v>
      </c>
      <c r="B9" s="36" t="s">
        <v>315</v>
      </c>
      <c r="C9" s="37" t="s">
        <v>34</v>
      </c>
      <c r="D9" s="37" t="s">
        <v>163</v>
      </c>
      <c r="E9" s="36"/>
      <c r="F9" s="36" t="s">
        <v>95</v>
      </c>
      <c r="G9" s="117" t="s">
        <v>48</v>
      </c>
      <c r="H9" s="38">
        <v>1</v>
      </c>
      <c r="I9" s="38">
        <v>2</v>
      </c>
      <c r="J9" s="38"/>
      <c r="K9" s="39">
        <v>4</v>
      </c>
      <c r="L9" s="40" t="s">
        <v>6</v>
      </c>
      <c r="M9" s="40" t="s">
        <v>3</v>
      </c>
      <c r="N9" s="36" t="s">
        <v>314</v>
      </c>
    </row>
    <row r="10" spans="1:14" s="106" customFormat="1" ht="12">
      <c r="A10" s="134">
        <v>1</v>
      </c>
      <c r="B10" s="36" t="s">
        <v>126</v>
      </c>
      <c r="C10" s="37" t="s">
        <v>275</v>
      </c>
      <c r="D10" s="37" t="s">
        <v>127</v>
      </c>
      <c r="E10" s="36"/>
      <c r="F10" s="36" t="s">
        <v>47</v>
      </c>
      <c r="G10" s="117" t="s">
        <v>48</v>
      </c>
      <c r="H10" s="38">
        <v>0</v>
      </c>
      <c r="I10" s="38">
        <v>2</v>
      </c>
      <c r="J10" s="38"/>
      <c r="K10" s="39">
        <v>3</v>
      </c>
      <c r="L10" s="40" t="s">
        <v>6</v>
      </c>
      <c r="M10" s="40" t="s">
        <v>3</v>
      </c>
      <c r="N10" s="36"/>
    </row>
    <row r="11" spans="1:14" s="106" customFormat="1" ht="12">
      <c r="A11" s="134">
        <v>1</v>
      </c>
      <c r="B11" s="36" t="s">
        <v>167</v>
      </c>
      <c r="C11" s="36" t="s">
        <v>26</v>
      </c>
      <c r="D11" s="42" t="s">
        <v>99</v>
      </c>
      <c r="E11" s="36"/>
      <c r="F11" s="36" t="s">
        <v>25</v>
      </c>
      <c r="G11" s="117" t="s">
        <v>49</v>
      </c>
      <c r="H11" s="38">
        <v>2</v>
      </c>
      <c r="I11" s="38">
        <v>2</v>
      </c>
      <c r="J11" s="38"/>
      <c r="K11" s="39">
        <v>5</v>
      </c>
      <c r="L11" s="40" t="s">
        <v>2</v>
      </c>
      <c r="M11" s="40" t="s">
        <v>3</v>
      </c>
      <c r="N11" s="36" t="s">
        <v>230</v>
      </c>
    </row>
    <row r="12" spans="1:14" s="106" customFormat="1" ht="24">
      <c r="A12" s="134">
        <v>1</v>
      </c>
      <c r="B12" s="36" t="s">
        <v>132</v>
      </c>
      <c r="C12" s="36" t="s">
        <v>27</v>
      </c>
      <c r="D12" s="36" t="s">
        <v>100</v>
      </c>
      <c r="E12" s="36"/>
      <c r="F12" s="36" t="s">
        <v>80</v>
      </c>
      <c r="G12" s="117" t="s">
        <v>50</v>
      </c>
      <c r="H12" s="38">
        <v>0</v>
      </c>
      <c r="I12" s="38">
        <v>2</v>
      </c>
      <c r="J12" s="38"/>
      <c r="K12" s="39">
        <v>3</v>
      </c>
      <c r="L12" s="40" t="s">
        <v>6</v>
      </c>
      <c r="M12" s="40" t="s">
        <v>3</v>
      </c>
      <c r="N12" s="36" t="s">
        <v>237</v>
      </c>
    </row>
    <row r="13" spans="1:14" s="106" customFormat="1" ht="12">
      <c r="A13" s="134">
        <v>1</v>
      </c>
      <c r="B13" s="37" t="s">
        <v>128</v>
      </c>
      <c r="C13" s="43" t="s">
        <v>279</v>
      </c>
      <c r="D13" s="43" t="s">
        <v>129</v>
      </c>
      <c r="E13" s="36"/>
      <c r="F13" s="36" t="s">
        <v>80</v>
      </c>
      <c r="G13" s="117" t="s">
        <v>49</v>
      </c>
      <c r="H13" s="38">
        <v>2</v>
      </c>
      <c r="I13" s="38">
        <v>0</v>
      </c>
      <c r="J13" s="38"/>
      <c r="K13" s="39">
        <v>3</v>
      </c>
      <c r="L13" s="40" t="s">
        <v>2</v>
      </c>
      <c r="M13" s="40" t="s">
        <v>3</v>
      </c>
      <c r="N13" s="36" t="s">
        <v>177</v>
      </c>
    </row>
    <row r="14" spans="1:14" s="106" customFormat="1" ht="12">
      <c r="A14" s="134">
        <v>1</v>
      </c>
      <c r="B14" s="37" t="s">
        <v>130</v>
      </c>
      <c r="C14" s="43" t="s">
        <v>276</v>
      </c>
      <c r="D14" s="45" t="s">
        <v>210</v>
      </c>
      <c r="E14" s="36"/>
      <c r="F14" s="36" t="s">
        <v>51</v>
      </c>
      <c r="G14" s="117" t="s">
        <v>52</v>
      </c>
      <c r="H14" s="38">
        <v>1</v>
      </c>
      <c r="I14" s="38">
        <v>0</v>
      </c>
      <c r="J14" s="38"/>
      <c r="K14" s="39">
        <v>2</v>
      </c>
      <c r="L14" s="40" t="s">
        <v>2</v>
      </c>
      <c r="M14" s="40" t="s">
        <v>3</v>
      </c>
      <c r="N14" s="36"/>
    </row>
    <row r="15" spans="1:14" s="106" customFormat="1" ht="12">
      <c r="A15" s="134">
        <v>1</v>
      </c>
      <c r="B15" s="45" t="s">
        <v>176</v>
      </c>
      <c r="C15" s="43" t="s">
        <v>277</v>
      </c>
      <c r="D15" s="43" t="s">
        <v>278</v>
      </c>
      <c r="E15" s="36"/>
      <c r="F15" s="36" t="s">
        <v>307</v>
      </c>
      <c r="G15" s="117" t="s">
        <v>49</v>
      </c>
      <c r="H15" s="38">
        <v>2</v>
      </c>
      <c r="I15" s="38">
        <v>1</v>
      </c>
      <c r="J15" s="38"/>
      <c r="K15" s="39">
        <v>5</v>
      </c>
      <c r="L15" s="40" t="s">
        <v>2</v>
      </c>
      <c r="M15" s="40" t="s">
        <v>3</v>
      </c>
      <c r="N15" s="36" t="s">
        <v>178</v>
      </c>
    </row>
    <row r="16" spans="1:14" s="106" customFormat="1" ht="12">
      <c r="A16" s="134">
        <v>1</v>
      </c>
      <c r="B16" s="36" t="s">
        <v>131</v>
      </c>
      <c r="C16" s="36" t="s">
        <v>101</v>
      </c>
      <c r="D16" s="36" t="s">
        <v>101</v>
      </c>
      <c r="E16" s="36"/>
      <c r="F16" s="36" t="s">
        <v>45</v>
      </c>
      <c r="G16" s="117" t="s">
        <v>49</v>
      </c>
      <c r="H16" s="38">
        <v>2</v>
      </c>
      <c r="I16" s="38">
        <v>1</v>
      </c>
      <c r="J16" s="38"/>
      <c r="K16" s="39">
        <v>4</v>
      </c>
      <c r="L16" s="40" t="s">
        <v>2</v>
      </c>
      <c r="M16" s="40" t="s">
        <v>3</v>
      </c>
      <c r="N16" s="36" t="s">
        <v>236</v>
      </c>
    </row>
    <row r="17" spans="1:14" s="106" customFormat="1" ht="12">
      <c r="A17" s="135"/>
      <c r="B17" s="46"/>
      <c r="C17" s="46"/>
      <c r="D17" s="46"/>
      <c r="E17" s="46"/>
      <c r="F17" s="46"/>
      <c r="G17" s="153"/>
      <c r="H17" s="47">
        <f>SUM(H9:H16)</f>
        <v>10</v>
      </c>
      <c r="I17" s="47">
        <f>SUM(I9:I16)</f>
        <v>10</v>
      </c>
      <c r="J17" s="47">
        <f>SUM(J9:J16)</f>
        <v>0</v>
      </c>
      <c r="K17" s="48">
        <f>SUM(K9:K16)</f>
        <v>29</v>
      </c>
      <c r="L17" s="49"/>
      <c r="M17" s="49"/>
      <c r="N17" s="46"/>
    </row>
    <row r="18" spans="1:14" s="106" customFormat="1" ht="24">
      <c r="A18" s="135"/>
      <c r="B18" s="46"/>
      <c r="C18" s="46"/>
      <c r="D18" s="46"/>
      <c r="E18" s="46"/>
      <c r="F18" s="46"/>
      <c r="G18" s="154" t="s">
        <v>23</v>
      </c>
      <c r="H18" s="166">
        <f>SUM(H17:I17)*14</f>
        <v>280</v>
      </c>
      <c r="I18" s="167"/>
      <c r="J18" s="120">
        <f>SUM(J17)</f>
        <v>0</v>
      </c>
      <c r="K18" s="50"/>
      <c r="L18" s="49"/>
      <c r="M18" s="49"/>
      <c r="N18" s="46"/>
    </row>
    <row r="19" spans="1:14" s="106" customFormat="1" ht="12">
      <c r="A19" s="136">
        <v>2</v>
      </c>
      <c r="B19" s="51" t="s">
        <v>317</v>
      </c>
      <c r="C19" s="51" t="s">
        <v>35</v>
      </c>
      <c r="D19" s="55" t="s">
        <v>164</v>
      </c>
      <c r="E19" s="51" t="s">
        <v>166</v>
      </c>
      <c r="F19" s="51" t="s">
        <v>96</v>
      </c>
      <c r="G19" s="155" t="s">
        <v>48</v>
      </c>
      <c r="H19" s="52">
        <v>1</v>
      </c>
      <c r="I19" s="52">
        <v>2</v>
      </c>
      <c r="J19" s="52"/>
      <c r="K19" s="53">
        <v>4</v>
      </c>
      <c r="L19" s="54" t="s">
        <v>6</v>
      </c>
      <c r="M19" s="54" t="s">
        <v>3</v>
      </c>
      <c r="N19" s="51" t="s">
        <v>316</v>
      </c>
    </row>
    <row r="20" spans="1:14" s="106" customFormat="1" ht="12">
      <c r="A20" s="136">
        <v>2</v>
      </c>
      <c r="B20" s="51" t="s">
        <v>168</v>
      </c>
      <c r="C20" s="51" t="s">
        <v>28</v>
      </c>
      <c r="D20" s="55" t="s">
        <v>102</v>
      </c>
      <c r="E20" s="51" t="s">
        <v>167</v>
      </c>
      <c r="F20" s="51" t="s">
        <v>25</v>
      </c>
      <c r="G20" s="155" t="s">
        <v>49</v>
      </c>
      <c r="H20" s="52">
        <v>2</v>
      </c>
      <c r="I20" s="52">
        <v>2</v>
      </c>
      <c r="J20" s="52"/>
      <c r="K20" s="53">
        <v>5</v>
      </c>
      <c r="L20" s="54" t="s">
        <v>2</v>
      </c>
      <c r="M20" s="54" t="s">
        <v>3</v>
      </c>
      <c r="N20" s="51" t="s">
        <v>179</v>
      </c>
    </row>
    <row r="21" spans="1:14" s="106" customFormat="1" ht="12">
      <c r="A21" s="136">
        <v>2</v>
      </c>
      <c r="B21" s="56" t="s">
        <v>169</v>
      </c>
      <c r="C21" s="51" t="s">
        <v>36</v>
      </c>
      <c r="D21" s="56" t="s">
        <v>103</v>
      </c>
      <c r="E21" s="51"/>
      <c r="F21" s="56" t="s">
        <v>310</v>
      </c>
      <c r="G21" s="155" t="s">
        <v>49</v>
      </c>
      <c r="H21" s="52">
        <v>2</v>
      </c>
      <c r="I21" s="52">
        <v>2</v>
      </c>
      <c r="J21" s="52"/>
      <c r="K21" s="53">
        <v>5</v>
      </c>
      <c r="L21" s="54" t="s">
        <v>2</v>
      </c>
      <c r="M21" s="54" t="s">
        <v>3</v>
      </c>
      <c r="N21" s="51" t="s">
        <v>241</v>
      </c>
    </row>
    <row r="22" spans="1:14" s="106" customFormat="1" ht="12">
      <c r="A22" s="136">
        <v>2</v>
      </c>
      <c r="B22" s="56" t="s">
        <v>170</v>
      </c>
      <c r="C22" s="51" t="s">
        <v>29</v>
      </c>
      <c r="D22" s="55" t="s">
        <v>104</v>
      </c>
      <c r="E22" s="51" t="s">
        <v>198</v>
      </c>
      <c r="F22" s="51" t="s">
        <v>45</v>
      </c>
      <c r="G22" s="155" t="s">
        <v>49</v>
      </c>
      <c r="H22" s="52">
        <v>0</v>
      </c>
      <c r="I22" s="52">
        <v>2</v>
      </c>
      <c r="J22" s="52"/>
      <c r="K22" s="53">
        <v>4</v>
      </c>
      <c r="L22" s="54" t="s">
        <v>6</v>
      </c>
      <c r="M22" s="54" t="s">
        <v>3</v>
      </c>
      <c r="N22" s="51"/>
    </row>
    <row r="23" spans="1:14" s="106" customFormat="1" ht="12">
      <c r="A23" s="136">
        <v>2</v>
      </c>
      <c r="B23" s="56" t="s">
        <v>171</v>
      </c>
      <c r="C23" s="56" t="s">
        <v>303</v>
      </c>
      <c r="D23" s="56" t="s">
        <v>304</v>
      </c>
      <c r="E23" s="51" t="s">
        <v>199</v>
      </c>
      <c r="F23" s="51" t="s">
        <v>87</v>
      </c>
      <c r="G23" s="155" t="s">
        <v>49</v>
      </c>
      <c r="H23" s="52">
        <v>0</v>
      </c>
      <c r="I23" s="52">
        <v>2</v>
      </c>
      <c r="J23" s="52"/>
      <c r="K23" s="53">
        <v>3</v>
      </c>
      <c r="L23" s="54" t="s">
        <v>6</v>
      </c>
      <c r="M23" s="54" t="s">
        <v>3</v>
      </c>
      <c r="N23" s="51" t="s">
        <v>180</v>
      </c>
    </row>
    <row r="24" spans="1:14" s="106" customFormat="1" ht="12">
      <c r="A24" s="136">
        <v>2</v>
      </c>
      <c r="B24" s="56" t="s">
        <v>156</v>
      </c>
      <c r="C24" s="51" t="s">
        <v>286</v>
      </c>
      <c r="D24" s="56" t="s">
        <v>105</v>
      </c>
      <c r="E24" s="51"/>
      <c r="F24" s="51" t="s">
        <v>44</v>
      </c>
      <c r="G24" s="155" t="s">
        <v>49</v>
      </c>
      <c r="H24" s="52">
        <v>2</v>
      </c>
      <c r="I24" s="52">
        <v>1</v>
      </c>
      <c r="J24" s="52"/>
      <c r="K24" s="53">
        <v>4</v>
      </c>
      <c r="L24" s="54" t="s">
        <v>6</v>
      </c>
      <c r="M24" s="54" t="s">
        <v>3</v>
      </c>
      <c r="N24" s="51" t="s">
        <v>181</v>
      </c>
    </row>
    <row r="25" spans="1:14" s="106" customFormat="1" ht="12">
      <c r="A25" s="136">
        <v>2</v>
      </c>
      <c r="B25" s="56" t="s">
        <v>173</v>
      </c>
      <c r="C25" s="51" t="s">
        <v>287</v>
      </c>
      <c r="D25" s="51" t="s">
        <v>172</v>
      </c>
      <c r="E25" s="51"/>
      <c r="F25" s="51" t="s">
        <v>54</v>
      </c>
      <c r="G25" s="155" t="s">
        <v>49</v>
      </c>
      <c r="H25" s="52">
        <v>2</v>
      </c>
      <c r="I25" s="52">
        <v>0</v>
      </c>
      <c r="J25" s="52"/>
      <c r="K25" s="53">
        <v>3</v>
      </c>
      <c r="L25" s="54" t="s">
        <v>2</v>
      </c>
      <c r="M25" s="54" t="s">
        <v>3</v>
      </c>
      <c r="N25" s="51" t="s">
        <v>182</v>
      </c>
    </row>
    <row r="26" spans="1:14" s="106" customFormat="1" ht="12">
      <c r="A26" s="135"/>
      <c r="B26" s="119"/>
      <c r="C26" s="46"/>
      <c r="D26" s="46"/>
      <c r="E26" s="46"/>
      <c r="F26" s="46"/>
      <c r="G26" s="153"/>
      <c r="H26" s="47">
        <f>SUM(H19:H25)</f>
        <v>9</v>
      </c>
      <c r="I26" s="47">
        <f>SUM(I19:I25)</f>
        <v>11</v>
      </c>
      <c r="J26" s="47">
        <f>SUM(J19:J25)</f>
        <v>0</v>
      </c>
      <c r="K26" s="47">
        <f>SUM(K19:K25)</f>
        <v>28</v>
      </c>
      <c r="L26" s="49"/>
      <c r="M26" s="49"/>
      <c r="N26" s="46"/>
    </row>
    <row r="27" spans="1:14" s="106" customFormat="1" ht="24">
      <c r="A27" s="135"/>
      <c r="B27" s="119"/>
      <c r="C27" s="46"/>
      <c r="D27" s="46"/>
      <c r="E27" s="46"/>
      <c r="F27" s="46"/>
      <c r="G27" s="154" t="s">
        <v>23</v>
      </c>
      <c r="H27" s="166">
        <f>SUM(H26:I26)*14</f>
        <v>280</v>
      </c>
      <c r="I27" s="167"/>
      <c r="J27" s="120">
        <f>SUM(J26)</f>
        <v>0</v>
      </c>
      <c r="K27" s="47"/>
      <c r="L27" s="49"/>
      <c r="M27" s="49"/>
      <c r="N27" s="46"/>
    </row>
    <row r="28" spans="1:14" s="106" customFormat="1" ht="12">
      <c r="A28" s="134">
        <v>3</v>
      </c>
      <c r="B28" s="43" t="s">
        <v>157</v>
      </c>
      <c r="C28" s="36" t="s">
        <v>288</v>
      </c>
      <c r="D28" s="36" t="s">
        <v>106</v>
      </c>
      <c r="E28" s="36" t="s">
        <v>156</v>
      </c>
      <c r="F28" s="36" t="s">
        <v>44</v>
      </c>
      <c r="G28" s="117" t="s">
        <v>49</v>
      </c>
      <c r="H28" s="38">
        <v>2</v>
      </c>
      <c r="I28" s="38">
        <v>1</v>
      </c>
      <c r="J28" s="38"/>
      <c r="K28" s="39">
        <v>4</v>
      </c>
      <c r="L28" s="40" t="s">
        <v>6</v>
      </c>
      <c r="M28" s="40" t="s">
        <v>3</v>
      </c>
      <c r="N28" s="36"/>
    </row>
    <row r="29" spans="1:14" s="106" customFormat="1" ht="12">
      <c r="A29" s="134">
        <v>3</v>
      </c>
      <c r="B29" s="43" t="s">
        <v>211</v>
      </c>
      <c r="C29" s="36" t="s">
        <v>37</v>
      </c>
      <c r="D29" s="36" t="s">
        <v>107</v>
      </c>
      <c r="E29" s="36" t="s">
        <v>197</v>
      </c>
      <c r="F29" s="45" t="s">
        <v>310</v>
      </c>
      <c r="G29" s="117" t="s">
        <v>49</v>
      </c>
      <c r="H29" s="38">
        <v>2</v>
      </c>
      <c r="I29" s="38">
        <v>2</v>
      </c>
      <c r="J29" s="38"/>
      <c r="K29" s="39">
        <v>5</v>
      </c>
      <c r="L29" s="40" t="s">
        <v>2</v>
      </c>
      <c r="M29" s="40" t="s">
        <v>3</v>
      </c>
      <c r="N29" s="36" t="s">
        <v>183</v>
      </c>
    </row>
    <row r="30" spans="1:14" s="106" customFormat="1" ht="12">
      <c r="A30" s="134">
        <v>3</v>
      </c>
      <c r="B30" s="43" t="s">
        <v>133</v>
      </c>
      <c r="C30" s="36" t="s">
        <v>30</v>
      </c>
      <c r="D30" s="36" t="s">
        <v>108</v>
      </c>
      <c r="E30" s="36"/>
      <c r="F30" s="36" t="s">
        <v>309</v>
      </c>
      <c r="G30" s="117" t="s">
        <v>49</v>
      </c>
      <c r="H30" s="38">
        <v>2</v>
      </c>
      <c r="I30" s="38">
        <v>2</v>
      </c>
      <c r="J30" s="38"/>
      <c r="K30" s="39">
        <v>5</v>
      </c>
      <c r="L30" s="40" t="s">
        <v>2</v>
      </c>
      <c r="M30" s="40" t="s">
        <v>3</v>
      </c>
      <c r="N30" s="36" t="s">
        <v>240</v>
      </c>
    </row>
    <row r="31" spans="1:14" s="106" customFormat="1" ht="12">
      <c r="A31" s="134">
        <v>3</v>
      </c>
      <c r="B31" s="43" t="s">
        <v>244</v>
      </c>
      <c r="C31" s="36" t="s">
        <v>289</v>
      </c>
      <c r="D31" s="36" t="s">
        <v>109</v>
      </c>
      <c r="E31" s="36"/>
      <c r="F31" s="36" t="s">
        <v>25</v>
      </c>
      <c r="G31" s="117" t="s">
        <v>49</v>
      </c>
      <c r="H31" s="38">
        <v>0</v>
      </c>
      <c r="I31" s="38">
        <v>2</v>
      </c>
      <c r="J31" s="38"/>
      <c r="K31" s="39">
        <v>4</v>
      </c>
      <c r="L31" s="40" t="s">
        <v>6</v>
      </c>
      <c r="M31" s="40" t="s">
        <v>3</v>
      </c>
      <c r="N31" s="36" t="s">
        <v>238</v>
      </c>
    </row>
    <row r="32" spans="1:14" s="106" customFormat="1" ht="12">
      <c r="A32" s="134">
        <v>3</v>
      </c>
      <c r="B32" s="43" t="s">
        <v>212</v>
      </c>
      <c r="C32" s="36" t="s">
        <v>38</v>
      </c>
      <c r="D32" s="57" t="s">
        <v>110</v>
      </c>
      <c r="E32" s="36"/>
      <c r="F32" s="36" t="s">
        <v>55</v>
      </c>
      <c r="G32" s="117" t="s">
        <v>49</v>
      </c>
      <c r="H32" s="38">
        <v>2</v>
      </c>
      <c r="I32" s="38">
        <v>2</v>
      </c>
      <c r="J32" s="38"/>
      <c r="K32" s="39">
        <v>5</v>
      </c>
      <c r="L32" s="40" t="s">
        <v>2</v>
      </c>
      <c r="M32" s="40" t="s">
        <v>3</v>
      </c>
      <c r="N32" s="36" t="s">
        <v>239</v>
      </c>
    </row>
    <row r="33" spans="1:14" s="106" customFormat="1" ht="24">
      <c r="A33" s="134">
        <v>3</v>
      </c>
      <c r="B33" s="43" t="s">
        <v>134</v>
      </c>
      <c r="C33" s="36" t="s">
        <v>31</v>
      </c>
      <c r="D33" s="36" t="s">
        <v>299</v>
      </c>
      <c r="E33" s="36"/>
      <c r="F33" s="36" t="s">
        <v>25</v>
      </c>
      <c r="G33" s="117" t="s">
        <v>49</v>
      </c>
      <c r="H33" s="38">
        <v>0</v>
      </c>
      <c r="I33" s="38">
        <v>2</v>
      </c>
      <c r="J33" s="38"/>
      <c r="K33" s="39">
        <v>4</v>
      </c>
      <c r="L33" s="40" t="s">
        <v>6</v>
      </c>
      <c r="M33" s="40" t="s">
        <v>3</v>
      </c>
      <c r="N33" s="36" t="s">
        <v>184</v>
      </c>
    </row>
    <row r="34" spans="1:14" s="106" customFormat="1" ht="24">
      <c r="A34" s="134">
        <v>3</v>
      </c>
      <c r="B34" s="43"/>
      <c r="C34" s="36" t="s">
        <v>21</v>
      </c>
      <c r="D34" s="36"/>
      <c r="E34" s="36"/>
      <c r="F34" s="36"/>
      <c r="G34" s="117"/>
      <c r="H34" s="38">
        <v>0</v>
      </c>
      <c r="I34" s="38">
        <v>1</v>
      </c>
      <c r="J34" s="38"/>
      <c r="K34" s="39">
        <v>2</v>
      </c>
      <c r="L34" s="40"/>
      <c r="M34" s="40" t="s">
        <v>5</v>
      </c>
      <c r="N34" s="36"/>
    </row>
    <row r="35" spans="1:14" s="106" customFormat="1" ht="12">
      <c r="A35" s="135"/>
      <c r="B35" s="119"/>
      <c r="C35" s="46"/>
      <c r="D35" s="46"/>
      <c r="E35" s="46"/>
      <c r="F35" s="46"/>
      <c r="G35" s="153"/>
      <c r="H35" s="47">
        <f>SUM(H28:H34)</f>
        <v>8</v>
      </c>
      <c r="I35" s="47">
        <f>SUM(I28:I34)</f>
        <v>12</v>
      </c>
      <c r="J35" s="47">
        <f>SUM(J28:J34)</f>
        <v>0</v>
      </c>
      <c r="K35" s="47">
        <f>SUM(K28:K34)</f>
        <v>29</v>
      </c>
      <c r="L35" s="49"/>
      <c r="M35" s="49"/>
      <c r="N35" s="46"/>
    </row>
    <row r="36" spans="1:14" s="106" customFormat="1" ht="24">
      <c r="A36" s="135"/>
      <c r="B36" s="119"/>
      <c r="C36" s="46"/>
      <c r="D36" s="46"/>
      <c r="E36" s="46"/>
      <c r="F36" s="46"/>
      <c r="G36" s="154" t="s">
        <v>23</v>
      </c>
      <c r="H36" s="166">
        <f>SUM(H35:I35)*14</f>
        <v>280</v>
      </c>
      <c r="I36" s="167"/>
      <c r="J36" s="120">
        <f>SUM(J35)</f>
        <v>0</v>
      </c>
      <c r="K36" s="47"/>
      <c r="L36" s="49"/>
      <c r="M36" s="49"/>
      <c r="N36" s="46"/>
    </row>
    <row r="37" spans="1:14" s="106" customFormat="1" ht="12">
      <c r="A37" s="136">
        <v>4</v>
      </c>
      <c r="B37" s="56" t="s">
        <v>242</v>
      </c>
      <c r="C37" s="51" t="s">
        <v>32</v>
      </c>
      <c r="D37" s="51" t="s">
        <v>111</v>
      </c>
      <c r="E37" s="51"/>
      <c r="F37" s="51" t="s">
        <v>297</v>
      </c>
      <c r="G37" s="155" t="s">
        <v>50</v>
      </c>
      <c r="H37" s="52">
        <v>0</v>
      </c>
      <c r="I37" s="52">
        <v>2</v>
      </c>
      <c r="J37" s="52"/>
      <c r="K37" s="53">
        <v>4</v>
      </c>
      <c r="L37" s="54" t="s">
        <v>6</v>
      </c>
      <c r="M37" s="54" t="s">
        <v>3</v>
      </c>
      <c r="N37" s="51" t="s">
        <v>231</v>
      </c>
    </row>
    <row r="38" spans="1:14" s="106" customFormat="1" ht="12">
      <c r="A38" s="136">
        <v>4</v>
      </c>
      <c r="B38" s="56" t="s">
        <v>174</v>
      </c>
      <c r="C38" s="51" t="s">
        <v>290</v>
      </c>
      <c r="D38" s="51" t="s">
        <v>165</v>
      </c>
      <c r="E38" s="51"/>
      <c r="F38" s="56" t="s">
        <v>235</v>
      </c>
      <c r="G38" s="155" t="s">
        <v>53</v>
      </c>
      <c r="H38" s="52">
        <v>0</v>
      </c>
      <c r="I38" s="52">
        <v>2</v>
      </c>
      <c r="J38" s="52"/>
      <c r="K38" s="53">
        <v>3</v>
      </c>
      <c r="L38" s="54" t="s">
        <v>6</v>
      </c>
      <c r="M38" s="54" t="s">
        <v>3</v>
      </c>
      <c r="N38" s="51" t="s">
        <v>185</v>
      </c>
    </row>
    <row r="39" spans="1:14" s="106" customFormat="1" ht="12">
      <c r="A39" s="136">
        <v>4</v>
      </c>
      <c r="B39" s="56" t="s">
        <v>162</v>
      </c>
      <c r="C39" s="51" t="s">
        <v>33</v>
      </c>
      <c r="D39" s="51" t="s">
        <v>112</v>
      </c>
      <c r="E39" s="51" t="s">
        <v>133</v>
      </c>
      <c r="F39" s="51" t="s">
        <v>308</v>
      </c>
      <c r="G39" s="155" t="s">
        <v>49</v>
      </c>
      <c r="H39" s="52">
        <v>2</v>
      </c>
      <c r="I39" s="52">
        <v>1</v>
      </c>
      <c r="J39" s="52"/>
      <c r="K39" s="53">
        <v>5</v>
      </c>
      <c r="L39" s="54" t="s">
        <v>6</v>
      </c>
      <c r="M39" s="54" t="s">
        <v>3</v>
      </c>
      <c r="N39" s="51"/>
    </row>
    <row r="40" spans="1:14" s="106" customFormat="1" ht="12">
      <c r="A40" s="136">
        <v>4</v>
      </c>
      <c r="B40" s="56" t="s">
        <v>214</v>
      </c>
      <c r="C40" s="51" t="s">
        <v>39</v>
      </c>
      <c r="D40" s="51" t="s">
        <v>113</v>
      </c>
      <c r="E40" s="51" t="s">
        <v>212</v>
      </c>
      <c r="F40" s="51" t="s">
        <v>55</v>
      </c>
      <c r="G40" s="155" t="s">
        <v>49</v>
      </c>
      <c r="H40" s="52">
        <v>2</v>
      </c>
      <c r="I40" s="52">
        <v>2</v>
      </c>
      <c r="J40" s="52"/>
      <c r="K40" s="53">
        <v>5</v>
      </c>
      <c r="L40" s="54" t="s">
        <v>2</v>
      </c>
      <c r="M40" s="54" t="s">
        <v>3</v>
      </c>
      <c r="N40" s="51" t="s">
        <v>186</v>
      </c>
    </row>
    <row r="41" spans="1:14" s="106" customFormat="1" ht="12">
      <c r="A41" s="136">
        <v>4</v>
      </c>
      <c r="B41" s="56" t="s">
        <v>159</v>
      </c>
      <c r="C41" s="51" t="s">
        <v>291</v>
      </c>
      <c r="D41" s="51" t="s">
        <v>160</v>
      </c>
      <c r="E41" s="51"/>
      <c r="F41" s="51" t="s">
        <v>46</v>
      </c>
      <c r="G41" s="155" t="s">
        <v>49</v>
      </c>
      <c r="H41" s="52">
        <v>0</v>
      </c>
      <c r="I41" s="52">
        <v>2</v>
      </c>
      <c r="J41" s="52"/>
      <c r="K41" s="53">
        <v>3</v>
      </c>
      <c r="L41" s="54" t="s">
        <v>6</v>
      </c>
      <c r="M41" s="54" t="s">
        <v>3</v>
      </c>
      <c r="N41" s="51" t="s">
        <v>187</v>
      </c>
    </row>
    <row r="42" spans="1:14" s="106" customFormat="1" ht="18.75" customHeight="1">
      <c r="A42" s="136">
        <v>4</v>
      </c>
      <c r="B42" s="56" t="s">
        <v>318</v>
      </c>
      <c r="C42" s="51" t="s">
        <v>311</v>
      </c>
      <c r="D42" s="51" t="s">
        <v>312</v>
      </c>
      <c r="E42" s="51"/>
      <c r="F42" s="51" t="s">
        <v>308</v>
      </c>
      <c r="G42" s="155" t="s">
        <v>49</v>
      </c>
      <c r="H42" s="52">
        <v>2</v>
      </c>
      <c r="I42" s="52">
        <v>0</v>
      </c>
      <c r="J42" s="52"/>
      <c r="K42" s="53">
        <v>3</v>
      </c>
      <c r="L42" s="54" t="s">
        <v>2</v>
      </c>
      <c r="M42" s="54" t="s">
        <v>3</v>
      </c>
      <c r="N42" s="51"/>
    </row>
    <row r="43" spans="1:14" s="106" customFormat="1" ht="24">
      <c r="A43" s="136">
        <v>4</v>
      </c>
      <c r="B43" s="56"/>
      <c r="C43" s="51" t="s">
        <v>21</v>
      </c>
      <c r="D43" s="51"/>
      <c r="E43" s="51"/>
      <c r="F43" s="51"/>
      <c r="G43" s="155"/>
      <c r="H43" s="52">
        <v>0</v>
      </c>
      <c r="I43" s="52">
        <v>1</v>
      </c>
      <c r="J43" s="52"/>
      <c r="K43" s="53">
        <v>2</v>
      </c>
      <c r="L43" s="54"/>
      <c r="M43" s="54" t="s">
        <v>5</v>
      </c>
      <c r="N43" s="51"/>
    </row>
    <row r="44" spans="1:14" s="106" customFormat="1" ht="12">
      <c r="A44" s="147" t="s">
        <v>66</v>
      </c>
      <c r="B44" s="56"/>
      <c r="C44" s="51"/>
      <c r="D44" s="51"/>
      <c r="E44" s="51"/>
      <c r="F44" s="51"/>
      <c r="G44" s="155"/>
      <c r="H44" s="52"/>
      <c r="I44" s="52"/>
      <c r="J44" s="52"/>
      <c r="K44" s="53"/>
      <c r="L44" s="54"/>
      <c r="M44" s="54"/>
      <c r="N44" s="51"/>
    </row>
    <row r="45" spans="1:14" s="106" customFormat="1" ht="12">
      <c r="A45" s="136">
        <v>4</v>
      </c>
      <c r="B45" s="56" t="s">
        <v>258</v>
      </c>
      <c r="C45" s="189" t="s">
        <v>63</v>
      </c>
      <c r="D45" s="55" t="s">
        <v>142</v>
      </c>
      <c r="E45" s="51"/>
      <c r="F45" s="56" t="s">
        <v>310</v>
      </c>
      <c r="G45" s="155" t="s">
        <v>50</v>
      </c>
      <c r="H45" s="52">
        <v>2</v>
      </c>
      <c r="I45" s="52">
        <v>0</v>
      </c>
      <c r="J45" s="52"/>
      <c r="K45" s="53">
        <v>3</v>
      </c>
      <c r="L45" s="54" t="s">
        <v>2</v>
      </c>
      <c r="M45" s="54" t="s">
        <v>4</v>
      </c>
      <c r="N45" s="51" t="s">
        <v>188</v>
      </c>
    </row>
    <row r="46" spans="1:14" s="106" customFormat="1" ht="12">
      <c r="A46" s="136">
        <v>4</v>
      </c>
      <c r="B46" s="56" t="s">
        <v>259</v>
      </c>
      <c r="C46" s="51" t="s">
        <v>88</v>
      </c>
      <c r="D46" s="55" t="s">
        <v>143</v>
      </c>
      <c r="E46" s="51"/>
      <c r="F46" s="51" t="s">
        <v>310</v>
      </c>
      <c r="G46" s="155" t="s">
        <v>50</v>
      </c>
      <c r="H46" s="52">
        <v>0</v>
      </c>
      <c r="I46" s="52">
        <v>2</v>
      </c>
      <c r="J46" s="52"/>
      <c r="K46" s="53">
        <v>3</v>
      </c>
      <c r="L46" s="54" t="s">
        <v>6</v>
      </c>
      <c r="M46" s="54" t="s">
        <v>4</v>
      </c>
      <c r="N46" s="51" t="s">
        <v>189</v>
      </c>
    </row>
    <row r="47" spans="1:14" s="106" customFormat="1" ht="12">
      <c r="A47" s="135"/>
      <c r="B47" s="119"/>
      <c r="C47" s="46"/>
      <c r="D47" s="46"/>
      <c r="E47" s="46"/>
      <c r="F47" s="46"/>
      <c r="G47" s="153"/>
      <c r="H47" s="47">
        <f>SUBTOTAL(9,H37:H46)</f>
        <v>8</v>
      </c>
      <c r="I47" s="47">
        <f>SUBTOTAL(9,I37:I46)</f>
        <v>12</v>
      </c>
      <c r="J47" s="47">
        <f>SUM(J37:J46)</f>
        <v>0</v>
      </c>
      <c r="K47" s="47">
        <f>SUBTOTAL(9,K37:K46)</f>
        <v>31</v>
      </c>
      <c r="L47" s="49"/>
      <c r="M47" s="49"/>
      <c r="N47" s="46"/>
    </row>
    <row r="48" spans="1:14" s="106" customFormat="1" ht="24">
      <c r="A48" s="135"/>
      <c r="B48" s="119"/>
      <c r="C48" s="46"/>
      <c r="D48" s="46"/>
      <c r="E48" s="46"/>
      <c r="F48" s="46"/>
      <c r="G48" s="154" t="s">
        <v>23</v>
      </c>
      <c r="H48" s="166">
        <f>SUM(H47:I47)*14</f>
        <v>280</v>
      </c>
      <c r="I48" s="167"/>
      <c r="J48" s="120">
        <f>SUM(J47)</f>
        <v>0</v>
      </c>
      <c r="K48" s="47"/>
      <c r="L48" s="49"/>
      <c r="M48" s="49"/>
      <c r="N48" s="46"/>
    </row>
    <row r="49" spans="1:14" s="106" customFormat="1" ht="24" customHeight="1">
      <c r="A49" s="134">
        <v>5</v>
      </c>
      <c r="B49" s="43" t="s">
        <v>158</v>
      </c>
      <c r="C49" s="37" t="s">
        <v>292</v>
      </c>
      <c r="D49" s="43" t="s">
        <v>116</v>
      </c>
      <c r="E49" s="36" t="s">
        <v>171</v>
      </c>
      <c r="F49" s="36" t="s">
        <v>307</v>
      </c>
      <c r="G49" s="117" t="s">
        <v>50</v>
      </c>
      <c r="H49" s="38">
        <v>2</v>
      </c>
      <c r="I49" s="38">
        <v>1</v>
      </c>
      <c r="J49" s="38"/>
      <c r="K49" s="39">
        <v>5</v>
      </c>
      <c r="L49" s="40" t="s">
        <v>6</v>
      </c>
      <c r="M49" s="40" t="s">
        <v>3</v>
      </c>
      <c r="N49" s="36"/>
    </row>
    <row r="50" spans="1:14" s="106" customFormat="1" ht="12">
      <c r="A50" s="134">
        <v>5</v>
      </c>
      <c r="B50" s="43" t="s">
        <v>245</v>
      </c>
      <c r="C50" s="37" t="s">
        <v>42</v>
      </c>
      <c r="D50" s="42" t="s">
        <v>302</v>
      </c>
      <c r="E50" s="36"/>
      <c r="F50" s="43" t="s">
        <v>309</v>
      </c>
      <c r="G50" s="117" t="s">
        <v>50</v>
      </c>
      <c r="H50" s="38">
        <v>1</v>
      </c>
      <c r="I50" s="38">
        <v>2</v>
      </c>
      <c r="J50" s="38"/>
      <c r="K50" s="39">
        <v>4</v>
      </c>
      <c r="L50" s="40" t="s">
        <v>6</v>
      </c>
      <c r="M50" s="40" t="s">
        <v>3</v>
      </c>
      <c r="N50" s="36" t="s">
        <v>233</v>
      </c>
    </row>
    <row r="51" spans="1:14" s="164" customFormat="1" ht="12">
      <c r="A51" s="184">
        <v>5</v>
      </c>
      <c r="B51" s="43" t="s">
        <v>243</v>
      </c>
      <c r="C51" s="43" t="s">
        <v>40</v>
      </c>
      <c r="D51" s="164" t="s">
        <v>117</v>
      </c>
      <c r="E51" s="43"/>
      <c r="F51" s="43" t="s">
        <v>45</v>
      </c>
      <c r="G51" s="185" t="s">
        <v>50</v>
      </c>
      <c r="H51" s="186">
        <v>0</v>
      </c>
      <c r="I51" s="186">
        <v>2</v>
      </c>
      <c r="J51" s="186"/>
      <c r="K51" s="187">
        <v>3</v>
      </c>
      <c r="L51" s="188" t="s">
        <v>6</v>
      </c>
      <c r="M51" s="188" t="s">
        <v>3</v>
      </c>
      <c r="N51" s="43" t="s">
        <v>232</v>
      </c>
    </row>
    <row r="52" spans="1:14" s="106" customFormat="1" ht="24">
      <c r="A52" s="134">
        <v>5</v>
      </c>
      <c r="B52" s="43" t="s">
        <v>246</v>
      </c>
      <c r="C52" s="36" t="s">
        <v>41</v>
      </c>
      <c r="D52" s="93" t="s">
        <v>118</v>
      </c>
      <c r="E52" s="36" t="s">
        <v>159</v>
      </c>
      <c r="F52" s="37" t="s">
        <v>68</v>
      </c>
      <c r="G52" s="117" t="s">
        <v>50</v>
      </c>
      <c r="H52" s="38">
        <v>0</v>
      </c>
      <c r="I52" s="38">
        <v>2</v>
      </c>
      <c r="J52" s="38"/>
      <c r="K52" s="39">
        <v>3</v>
      </c>
      <c r="L52" s="40" t="s">
        <v>6</v>
      </c>
      <c r="M52" s="40" t="s">
        <v>3</v>
      </c>
      <c r="N52" s="36" t="s">
        <v>234</v>
      </c>
    </row>
    <row r="53" spans="1:14" s="106" customFormat="1" ht="24">
      <c r="A53" s="134">
        <v>5</v>
      </c>
      <c r="B53" s="43" t="s">
        <v>321</v>
      </c>
      <c r="C53" s="36" t="s">
        <v>300</v>
      </c>
      <c r="D53" s="93" t="s">
        <v>119</v>
      </c>
      <c r="E53" s="36"/>
      <c r="F53" s="37" t="s">
        <v>310</v>
      </c>
      <c r="G53" s="117" t="s">
        <v>50</v>
      </c>
      <c r="H53" s="38">
        <v>0</v>
      </c>
      <c r="I53" s="38">
        <v>2</v>
      </c>
      <c r="J53" s="38"/>
      <c r="K53" s="39">
        <v>3</v>
      </c>
      <c r="L53" s="40" t="s">
        <v>6</v>
      </c>
      <c r="M53" s="40" t="s">
        <v>3</v>
      </c>
      <c r="N53" s="36" t="s">
        <v>293</v>
      </c>
    </row>
    <row r="54" spans="1:14" s="106" customFormat="1" ht="24">
      <c r="A54" s="134">
        <v>5</v>
      </c>
      <c r="B54" s="43"/>
      <c r="C54" s="36" t="s">
        <v>21</v>
      </c>
      <c r="D54" s="36"/>
      <c r="E54" s="36"/>
      <c r="F54" s="36"/>
      <c r="G54" s="117"/>
      <c r="H54" s="38">
        <v>0</v>
      </c>
      <c r="I54" s="38">
        <v>1</v>
      </c>
      <c r="J54" s="38"/>
      <c r="K54" s="39">
        <v>2</v>
      </c>
      <c r="L54" s="40"/>
      <c r="M54" s="40" t="s">
        <v>5</v>
      </c>
      <c r="N54" s="36"/>
    </row>
    <row r="55" spans="1:14" s="106" customFormat="1" ht="24">
      <c r="A55" s="134">
        <v>5</v>
      </c>
      <c r="B55" s="43"/>
      <c r="C55" s="36" t="s">
        <v>21</v>
      </c>
      <c r="D55" s="109"/>
      <c r="E55" s="109"/>
      <c r="F55" s="109"/>
      <c r="G55" s="117"/>
      <c r="H55" s="110">
        <v>0</v>
      </c>
      <c r="I55" s="110">
        <v>1</v>
      </c>
      <c r="J55" s="110"/>
      <c r="K55" s="111">
        <v>2</v>
      </c>
      <c r="L55" s="112"/>
      <c r="M55" s="40" t="s">
        <v>5</v>
      </c>
      <c r="N55" s="36"/>
    </row>
    <row r="56" spans="1:14" s="106" customFormat="1" ht="12">
      <c r="A56" s="148" t="s">
        <v>66</v>
      </c>
      <c r="B56" s="45"/>
      <c r="C56" s="37"/>
      <c r="D56" s="37"/>
      <c r="E56" s="36"/>
      <c r="F56" s="37"/>
      <c r="G56" s="113"/>
      <c r="H56" s="103"/>
      <c r="I56" s="103"/>
      <c r="J56" s="103"/>
      <c r="K56" s="104"/>
      <c r="L56" s="58"/>
      <c r="M56" s="58"/>
      <c r="N56" s="36"/>
    </row>
    <row r="57" spans="1:14" s="106" customFormat="1" ht="12">
      <c r="A57" s="142">
        <v>5</v>
      </c>
      <c r="B57" s="43" t="s">
        <v>260</v>
      </c>
      <c r="C57" s="37" t="s">
        <v>89</v>
      </c>
      <c r="D57" s="42" t="s">
        <v>144</v>
      </c>
      <c r="E57" s="36"/>
      <c r="F57" s="37" t="s">
        <v>55</v>
      </c>
      <c r="G57" s="113" t="s">
        <v>49</v>
      </c>
      <c r="H57" s="38">
        <v>0</v>
      </c>
      <c r="I57" s="38">
        <v>2</v>
      </c>
      <c r="J57" s="38"/>
      <c r="K57" s="39">
        <v>4</v>
      </c>
      <c r="L57" s="40" t="s">
        <v>6</v>
      </c>
      <c r="M57" s="40" t="s">
        <v>4</v>
      </c>
      <c r="N57" s="36" t="s">
        <v>190</v>
      </c>
    </row>
    <row r="58" spans="1:14" s="106" customFormat="1" ht="24">
      <c r="A58" s="142">
        <v>5</v>
      </c>
      <c r="B58" s="43" t="s">
        <v>261</v>
      </c>
      <c r="C58" s="37" t="s">
        <v>90</v>
      </c>
      <c r="D58" s="42" t="s">
        <v>145</v>
      </c>
      <c r="E58" s="36"/>
      <c r="F58" s="37" t="s">
        <v>25</v>
      </c>
      <c r="G58" s="113" t="s">
        <v>49</v>
      </c>
      <c r="H58" s="38">
        <v>2</v>
      </c>
      <c r="I58" s="38">
        <v>0</v>
      </c>
      <c r="J58" s="38"/>
      <c r="K58" s="39">
        <v>5</v>
      </c>
      <c r="L58" s="40" t="s">
        <v>2</v>
      </c>
      <c r="M58" s="40" t="s">
        <v>4</v>
      </c>
      <c r="N58" s="36" t="s">
        <v>191</v>
      </c>
    </row>
    <row r="59" spans="1:14" s="106" customFormat="1" ht="12">
      <c r="A59" s="135"/>
      <c r="B59" s="119"/>
      <c r="C59" s="46"/>
      <c r="D59" s="46"/>
      <c r="E59" s="46"/>
      <c r="F59" s="46"/>
      <c r="G59" s="153"/>
      <c r="H59" s="47">
        <f>SUBTOTAL(9,H49:H58)</f>
        <v>5</v>
      </c>
      <c r="I59" s="47">
        <f>SUBTOTAL(9,I49:I58)</f>
        <v>13</v>
      </c>
      <c r="J59" s="47">
        <f>SUM(J49:J58)</f>
        <v>0</v>
      </c>
      <c r="K59" s="47">
        <f>SUBTOTAL(9,K49:K58)</f>
        <v>31</v>
      </c>
      <c r="L59" s="49"/>
      <c r="M59" s="49"/>
      <c r="N59" s="46"/>
    </row>
    <row r="60" spans="1:14" s="106" customFormat="1" ht="24">
      <c r="A60" s="135"/>
      <c r="B60" s="119"/>
      <c r="C60" s="46"/>
      <c r="D60" s="46"/>
      <c r="E60" s="46"/>
      <c r="F60" s="46"/>
      <c r="G60" s="154" t="s">
        <v>23</v>
      </c>
      <c r="H60" s="166">
        <f>SUM(H59:I59)*14</f>
        <v>252</v>
      </c>
      <c r="I60" s="167"/>
      <c r="J60" s="120">
        <f>SUM(J59)</f>
        <v>0</v>
      </c>
      <c r="K60" s="47"/>
      <c r="L60" s="49"/>
      <c r="M60" s="49"/>
      <c r="N60" s="46"/>
    </row>
    <row r="61" spans="1:14" s="106" customFormat="1" ht="12">
      <c r="A61" s="136">
        <v>6</v>
      </c>
      <c r="B61" s="56" t="s">
        <v>216</v>
      </c>
      <c r="C61" s="51" t="s">
        <v>67</v>
      </c>
      <c r="D61" s="55" t="s">
        <v>121</v>
      </c>
      <c r="E61" s="51" t="s">
        <v>214</v>
      </c>
      <c r="F61" s="51" t="s">
        <v>204</v>
      </c>
      <c r="G61" s="155" t="s">
        <v>49</v>
      </c>
      <c r="H61" s="52">
        <v>1</v>
      </c>
      <c r="I61" s="52">
        <v>2</v>
      </c>
      <c r="J61" s="52"/>
      <c r="K61" s="53">
        <v>4</v>
      </c>
      <c r="L61" s="54" t="s">
        <v>6</v>
      </c>
      <c r="M61" s="54" t="s">
        <v>3</v>
      </c>
      <c r="N61" s="51"/>
    </row>
    <row r="62" spans="1:14" s="106" customFormat="1" ht="12">
      <c r="A62" s="136">
        <v>6</v>
      </c>
      <c r="B62" s="56" t="s">
        <v>175</v>
      </c>
      <c r="C62" s="51" t="s">
        <v>294</v>
      </c>
      <c r="D62" s="56" t="s">
        <v>122</v>
      </c>
      <c r="E62" s="51"/>
      <c r="F62" s="51" t="s">
        <v>87</v>
      </c>
      <c r="G62" s="155" t="s">
        <v>49</v>
      </c>
      <c r="H62" s="52">
        <v>0</v>
      </c>
      <c r="I62" s="52">
        <v>2</v>
      </c>
      <c r="J62" s="52"/>
      <c r="K62" s="53">
        <v>3</v>
      </c>
      <c r="L62" s="54" t="s">
        <v>6</v>
      </c>
      <c r="M62" s="54" t="s">
        <v>3</v>
      </c>
      <c r="N62" s="51" t="s">
        <v>192</v>
      </c>
    </row>
    <row r="63" spans="1:14" s="106" customFormat="1" ht="12">
      <c r="A63" s="136">
        <v>6</v>
      </c>
      <c r="B63" s="56" t="s">
        <v>319</v>
      </c>
      <c r="C63" s="51" t="s">
        <v>272</v>
      </c>
      <c r="D63" s="56" t="s">
        <v>305</v>
      </c>
      <c r="E63" s="51"/>
      <c r="F63" s="51" t="s">
        <v>25</v>
      </c>
      <c r="G63" s="155" t="s">
        <v>50</v>
      </c>
      <c r="H63" s="52">
        <v>1</v>
      </c>
      <c r="I63" s="52">
        <v>2</v>
      </c>
      <c r="J63" s="52"/>
      <c r="K63" s="53">
        <v>4</v>
      </c>
      <c r="L63" s="54" t="s">
        <v>6</v>
      </c>
      <c r="M63" s="54" t="s">
        <v>3</v>
      </c>
      <c r="N63" s="51" t="s">
        <v>219</v>
      </c>
    </row>
    <row r="64" spans="1:14" s="106" customFormat="1" ht="12">
      <c r="A64" s="136">
        <v>6</v>
      </c>
      <c r="B64" s="56" t="s">
        <v>320</v>
      </c>
      <c r="C64" s="51" t="s">
        <v>98</v>
      </c>
      <c r="D64" s="56" t="s">
        <v>201</v>
      </c>
      <c r="E64" s="51"/>
      <c r="F64" s="51" t="s">
        <v>87</v>
      </c>
      <c r="G64" s="155" t="s">
        <v>49</v>
      </c>
      <c r="H64" s="52">
        <v>2</v>
      </c>
      <c r="I64" s="52">
        <v>0</v>
      </c>
      <c r="J64" s="52"/>
      <c r="K64" s="53">
        <v>3</v>
      </c>
      <c r="L64" s="54" t="s">
        <v>2</v>
      </c>
      <c r="M64" s="54" t="s">
        <v>3</v>
      </c>
      <c r="N64" s="51" t="s">
        <v>215</v>
      </c>
    </row>
    <row r="65" spans="1:14" s="106" customFormat="1" ht="12">
      <c r="A65" s="136">
        <v>6</v>
      </c>
      <c r="B65" s="56" t="s">
        <v>295</v>
      </c>
      <c r="C65" s="51" t="s">
        <v>43</v>
      </c>
      <c r="D65" s="56" t="s">
        <v>123</v>
      </c>
      <c r="E65" s="51" t="s">
        <v>168</v>
      </c>
      <c r="F65" s="51" t="s">
        <v>297</v>
      </c>
      <c r="G65" s="155" t="s">
        <v>50</v>
      </c>
      <c r="H65" s="52">
        <v>1</v>
      </c>
      <c r="I65" s="52">
        <v>1</v>
      </c>
      <c r="J65" s="52"/>
      <c r="K65" s="53">
        <v>3</v>
      </c>
      <c r="L65" s="54" t="s">
        <v>6</v>
      </c>
      <c r="M65" s="54" t="s">
        <v>3</v>
      </c>
      <c r="N65" s="51"/>
    </row>
    <row r="66" spans="1:14" s="106" customFormat="1" ht="24">
      <c r="A66" s="136">
        <v>6</v>
      </c>
      <c r="B66" s="56"/>
      <c r="C66" s="51" t="s">
        <v>21</v>
      </c>
      <c r="D66" s="51"/>
      <c r="E66" s="51"/>
      <c r="F66" s="51"/>
      <c r="G66" s="155"/>
      <c r="H66" s="52">
        <v>0</v>
      </c>
      <c r="I66" s="52">
        <v>1</v>
      </c>
      <c r="J66" s="52"/>
      <c r="K66" s="53">
        <v>2</v>
      </c>
      <c r="L66" s="54"/>
      <c r="M66" s="54" t="s">
        <v>5</v>
      </c>
      <c r="N66" s="51"/>
    </row>
    <row r="67" spans="1:14" s="106" customFormat="1" ht="12">
      <c r="A67" s="147" t="s">
        <v>73</v>
      </c>
      <c r="B67" s="56"/>
      <c r="C67" s="51"/>
      <c r="D67" s="51"/>
      <c r="E67" s="51"/>
      <c r="F67" s="51"/>
      <c r="G67" s="155"/>
      <c r="H67" s="52"/>
      <c r="I67" s="52"/>
      <c r="J67" s="52"/>
      <c r="K67" s="53"/>
      <c r="L67" s="54"/>
      <c r="M67" s="54"/>
      <c r="N67" s="51"/>
    </row>
    <row r="68" spans="1:14" s="106" customFormat="1" ht="12">
      <c r="A68" s="136">
        <v>6</v>
      </c>
      <c r="B68" s="56" t="s">
        <v>262</v>
      </c>
      <c r="C68" s="51" t="s">
        <v>91</v>
      </c>
      <c r="D68" s="55" t="s">
        <v>146</v>
      </c>
      <c r="E68" s="51"/>
      <c r="F68" s="51" t="s">
        <v>62</v>
      </c>
      <c r="G68" s="155" t="s">
        <v>50</v>
      </c>
      <c r="H68" s="52">
        <v>0</v>
      </c>
      <c r="I68" s="52">
        <v>2</v>
      </c>
      <c r="J68" s="52"/>
      <c r="K68" s="53">
        <v>4</v>
      </c>
      <c r="L68" s="54" t="s">
        <v>6</v>
      </c>
      <c r="M68" s="54" t="s">
        <v>4</v>
      </c>
      <c r="N68" s="51" t="s">
        <v>193</v>
      </c>
    </row>
    <row r="69" spans="1:14" s="106" customFormat="1" ht="12">
      <c r="A69" s="136">
        <v>6</v>
      </c>
      <c r="B69" s="56" t="s">
        <v>263</v>
      </c>
      <c r="C69" s="51" t="s">
        <v>92</v>
      </c>
      <c r="D69" s="55" t="s">
        <v>147</v>
      </c>
      <c r="E69" s="51"/>
      <c r="F69" s="51" t="s">
        <v>25</v>
      </c>
      <c r="G69" s="155" t="s">
        <v>50</v>
      </c>
      <c r="H69" s="52">
        <v>2</v>
      </c>
      <c r="I69" s="52">
        <v>0</v>
      </c>
      <c r="J69" s="52"/>
      <c r="K69" s="53">
        <v>4</v>
      </c>
      <c r="L69" s="54" t="s">
        <v>6</v>
      </c>
      <c r="M69" s="54" t="s">
        <v>4</v>
      </c>
      <c r="N69" s="51" t="s">
        <v>194</v>
      </c>
    </row>
    <row r="70" spans="1:14" s="106" customFormat="1" ht="12">
      <c r="A70" s="136">
        <v>6</v>
      </c>
      <c r="B70" s="56" t="s">
        <v>264</v>
      </c>
      <c r="C70" s="51" t="s">
        <v>93</v>
      </c>
      <c r="D70" s="55" t="s">
        <v>148</v>
      </c>
      <c r="E70" s="51"/>
      <c r="F70" s="51" t="s">
        <v>25</v>
      </c>
      <c r="G70" s="155" t="s">
        <v>50</v>
      </c>
      <c r="H70" s="52">
        <v>2</v>
      </c>
      <c r="I70" s="52">
        <v>1</v>
      </c>
      <c r="J70" s="52"/>
      <c r="K70" s="53">
        <v>5</v>
      </c>
      <c r="L70" s="54" t="s">
        <v>2</v>
      </c>
      <c r="M70" s="54" t="s">
        <v>4</v>
      </c>
      <c r="N70" s="51" t="s">
        <v>195</v>
      </c>
    </row>
    <row r="71" spans="1:14" s="106" customFormat="1" ht="12">
      <c r="A71" s="135"/>
      <c r="B71" s="46"/>
      <c r="C71" s="46"/>
      <c r="D71" s="46"/>
      <c r="E71" s="46"/>
      <c r="F71" s="46"/>
      <c r="G71" s="153"/>
      <c r="H71" s="47">
        <f>SUBTOTAL(9,H61:H70)</f>
        <v>9</v>
      </c>
      <c r="I71" s="47">
        <f>SUBTOTAL(9,I61:I70)</f>
        <v>11</v>
      </c>
      <c r="J71" s="47">
        <f>SUM(J61:J70)</f>
        <v>0</v>
      </c>
      <c r="K71" s="47">
        <f>SUBTOTAL(9,K61:K70)</f>
        <v>32</v>
      </c>
      <c r="L71" s="49"/>
      <c r="M71" s="49"/>
      <c r="N71" s="46"/>
    </row>
    <row r="72" spans="1:14" s="106" customFormat="1" ht="24">
      <c r="A72" s="135"/>
      <c r="B72" s="46"/>
      <c r="C72" s="46"/>
      <c r="D72" s="46"/>
      <c r="E72" s="46"/>
      <c r="F72" s="46"/>
      <c r="G72" s="154" t="s">
        <v>23</v>
      </c>
      <c r="H72" s="166">
        <f>SUM(H71:I71)*14</f>
        <v>280</v>
      </c>
      <c r="I72" s="167"/>
      <c r="J72" s="120">
        <f>SUM(J71)</f>
        <v>0</v>
      </c>
      <c r="K72" s="47"/>
      <c r="L72" s="49"/>
      <c r="M72" s="49"/>
      <c r="N72" s="46"/>
    </row>
    <row r="73" spans="1:14" s="106" customFormat="1" ht="12">
      <c r="A73" s="134">
        <v>7</v>
      </c>
      <c r="B73" s="36" t="s">
        <v>217</v>
      </c>
      <c r="C73" s="36" t="s">
        <v>18</v>
      </c>
      <c r="D73" s="36" t="s">
        <v>203</v>
      </c>
      <c r="E73" s="36" t="s">
        <v>200</v>
      </c>
      <c r="F73" s="36" t="s">
        <v>25</v>
      </c>
      <c r="G73" s="117" t="s">
        <v>49</v>
      </c>
      <c r="H73" s="110"/>
      <c r="I73" s="38"/>
      <c r="J73" s="38">
        <v>400</v>
      </c>
      <c r="K73" s="39">
        <v>20</v>
      </c>
      <c r="L73" s="40" t="s">
        <v>6</v>
      </c>
      <c r="M73" s="40" t="s">
        <v>3</v>
      </c>
      <c r="N73" s="36" t="s">
        <v>196</v>
      </c>
    </row>
    <row r="74" spans="1:14" s="106" customFormat="1" ht="12">
      <c r="A74" s="134">
        <v>7</v>
      </c>
      <c r="B74" s="36" t="s">
        <v>218</v>
      </c>
      <c r="C74" s="36" t="s">
        <v>161</v>
      </c>
      <c r="D74" s="36" t="s">
        <v>296</v>
      </c>
      <c r="E74" s="36"/>
      <c r="F74" s="36" t="s">
        <v>25</v>
      </c>
      <c r="G74" s="117" t="s">
        <v>49</v>
      </c>
      <c r="H74" s="110"/>
      <c r="I74" s="38"/>
      <c r="J74" s="38"/>
      <c r="K74" s="39">
        <v>10</v>
      </c>
      <c r="L74" s="113" t="s">
        <v>6</v>
      </c>
      <c r="M74" s="40" t="s">
        <v>3</v>
      </c>
      <c r="N74" s="36"/>
    </row>
    <row r="75" spans="1:14" s="106" customFormat="1" ht="12">
      <c r="A75" s="137"/>
      <c r="B75" s="46"/>
      <c r="C75" s="46"/>
      <c r="D75" s="46"/>
      <c r="E75" s="46"/>
      <c r="F75" s="46"/>
      <c r="G75" s="153"/>
      <c r="H75" s="47"/>
      <c r="I75" s="47"/>
      <c r="J75" s="47">
        <f>SUM(J73)</f>
        <v>400</v>
      </c>
      <c r="K75" s="47"/>
      <c r="L75" s="49"/>
      <c r="M75" s="49"/>
      <c r="N75" s="46"/>
    </row>
    <row r="76" spans="1:14" s="106" customFormat="1" ht="24">
      <c r="A76" s="137"/>
      <c r="B76" s="46"/>
      <c r="C76" s="46"/>
      <c r="D76" s="46"/>
      <c r="E76" s="46"/>
      <c r="F76" s="46"/>
      <c r="G76" s="154" t="s">
        <v>23</v>
      </c>
      <c r="H76" s="166"/>
      <c r="I76" s="167"/>
      <c r="J76" s="120">
        <f>SUM(J75)</f>
        <v>400</v>
      </c>
      <c r="K76" s="47"/>
      <c r="L76" s="49"/>
      <c r="M76" s="49"/>
      <c r="N76" s="46"/>
    </row>
    <row r="77" spans="1:14" s="64" customFormat="1">
      <c r="A77" s="141" t="s">
        <v>22</v>
      </c>
      <c r="B77" s="36"/>
      <c r="C77" s="36"/>
      <c r="D77" s="36"/>
      <c r="E77" s="36"/>
      <c r="F77" s="36"/>
      <c r="G77" s="117"/>
      <c r="H77" s="38"/>
      <c r="I77" s="38"/>
      <c r="J77" s="38"/>
      <c r="K77" s="39"/>
      <c r="L77" s="40"/>
      <c r="M77" s="40"/>
      <c r="N77" s="36"/>
    </row>
    <row r="78" spans="1:14" s="41" customFormat="1" ht="24">
      <c r="A78" s="138">
        <v>1</v>
      </c>
      <c r="B78" s="65" t="s">
        <v>209</v>
      </c>
      <c r="C78" s="65" t="s">
        <v>280</v>
      </c>
      <c r="D78" s="65" t="s">
        <v>273</v>
      </c>
      <c r="E78" s="65"/>
      <c r="F78" s="65" t="s">
        <v>298</v>
      </c>
      <c r="G78" s="66" t="s">
        <v>274</v>
      </c>
      <c r="H78" s="66">
        <v>0</v>
      </c>
      <c r="I78" s="66">
        <v>2</v>
      </c>
      <c r="J78" s="66"/>
      <c r="K78" s="66">
        <v>4</v>
      </c>
      <c r="L78" s="66" t="s">
        <v>6</v>
      </c>
      <c r="M78" s="67" t="s">
        <v>4</v>
      </c>
      <c r="N78" s="68" t="s">
        <v>132</v>
      </c>
    </row>
    <row r="79" spans="1:14" s="41" customFormat="1">
      <c r="A79" s="138">
        <v>3</v>
      </c>
      <c r="B79" s="65" t="s">
        <v>207</v>
      </c>
      <c r="C79" s="65" t="s">
        <v>282</v>
      </c>
      <c r="D79" s="65" t="s">
        <v>109</v>
      </c>
      <c r="E79" s="65"/>
      <c r="F79" s="65" t="s">
        <v>25</v>
      </c>
      <c r="G79" s="66" t="s">
        <v>49</v>
      </c>
      <c r="H79" s="66">
        <v>0</v>
      </c>
      <c r="I79" s="66">
        <v>2</v>
      </c>
      <c r="J79" s="66"/>
      <c r="K79" s="66">
        <v>4</v>
      </c>
      <c r="L79" s="66" t="s">
        <v>6</v>
      </c>
      <c r="M79" s="67" t="s">
        <v>4</v>
      </c>
      <c r="N79" s="68" t="s">
        <v>244</v>
      </c>
    </row>
    <row r="80" spans="1:14" s="41" customFormat="1">
      <c r="A80" s="138">
        <v>1</v>
      </c>
      <c r="B80" s="65" t="s">
        <v>208</v>
      </c>
      <c r="C80" s="65" t="s">
        <v>281</v>
      </c>
      <c r="D80" s="70" t="s">
        <v>101</v>
      </c>
      <c r="E80" s="70"/>
      <c r="F80" s="70" t="s">
        <v>45</v>
      </c>
      <c r="G80" s="67" t="s">
        <v>49</v>
      </c>
      <c r="H80" s="67">
        <v>2</v>
      </c>
      <c r="I80" s="67">
        <v>1</v>
      </c>
      <c r="J80" s="67"/>
      <c r="K80" s="66">
        <v>5</v>
      </c>
      <c r="L80" s="66" t="s">
        <v>2</v>
      </c>
      <c r="M80" s="67" t="s">
        <v>4</v>
      </c>
      <c r="N80" s="68" t="s">
        <v>198</v>
      </c>
    </row>
    <row r="81" spans="1:14" s="41" customFormat="1">
      <c r="A81" s="138">
        <v>3</v>
      </c>
      <c r="B81" s="65" t="s">
        <v>227</v>
      </c>
      <c r="C81" s="65" t="s">
        <v>283</v>
      </c>
      <c r="D81" s="65" t="s">
        <v>110</v>
      </c>
      <c r="E81" s="65"/>
      <c r="F81" s="70" t="s">
        <v>55</v>
      </c>
      <c r="G81" s="66" t="s">
        <v>49</v>
      </c>
      <c r="H81" s="66">
        <v>2</v>
      </c>
      <c r="I81" s="66">
        <v>2</v>
      </c>
      <c r="J81" s="66"/>
      <c r="K81" s="66">
        <v>5</v>
      </c>
      <c r="L81" s="66" t="s">
        <v>2</v>
      </c>
      <c r="M81" s="67" t="s">
        <v>4</v>
      </c>
      <c r="N81" s="68" t="s">
        <v>213</v>
      </c>
    </row>
    <row r="82" spans="1:14" s="41" customFormat="1">
      <c r="A82" s="138">
        <v>3</v>
      </c>
      <c r="B82" s="65" t="s">
        <v>228</v>
      </c>
      <c r="C82" s="65" t="s">
        <v>284</v>
      </c>
      <c r="D82" s="65" t="s">
        <v>108</v>
      </c>
      <c r="E82" s="65"/>
      <c r="F82" s="32" t="s">
        <v>309</v>
      </c>
      <c r="G82" s="66" t="s">
        <v>49</v>
      </c>
      <c r="H82" s="66">
        <v>2</v>
      </c>
      <c r="I82" s="66">
        <v>2</v>
      </c>
      <c r="J82" s="66"/>
      <c r="K82" s="66">
        <v>5</v>
      </c>
      <c r="L82" s="66" t="s">
        <v>2</v>
      </c>
      <c r="M82" s="67" t="s">
        <v>4</v>
      </c>
      <c r="N82" s="68" t="s">
        <v>133</v>
      </c>
    </row>
    <row r="83" spans="1:14" s="41" customFormat="1">
      <c r="A83" s="138">
        <v>3</v>
      </c>
      <c r="B83" s="65" t="s">
        <v>229</v>
      </c>
      <c r="C83" s="65" t="s">
        <v>285</v>
      </c>
      <c r="D83" s="65" t="s">
        <v>103</v>
      </c>
      <c r="E83" s="65"/>
      <c r="F83" s="70" t="s">
        <v>310</v>
      </c>
      <c r="G83" s="66" t="s">
        <v>49</v>
      </c>
      <c r="H83" s="66">
        <v>2</v>
      </c>
      <c r="I83" s="66">
        <v>2</v>
      </c>
      <c r="J83" s="66"/>
      <c r="K83" s="66">
        <v>5</v>
      </c>
      <c r="L83" s="66" t="s">
        <v>2</v>
      </c>
      <c r="M83" s="67" t="s">
        <v>4</v>
      </c>
      <c r="N83" s="68" t="s">
        <v>169</v>
      </c>
    </row>
    <row r="84" spans="1:14" s="41" customFormat="1">
      <c r="A84" s="149"/>
      <c r="B84" s="109"/>
      <c r="C84" s="121"/>
      <c r="D84" s="109"/>
      <c r="E84" s="109"/>
      <c r="F84" s="109"/>
      <c r="G84" s="112"/>
      <c r="H84" s="113"/>
      <c r="I84" s="110"/>
      <c r="J84" s="110"/>
      <c r="K84" s="111"/>
      <c r="L84" s="112"/>
      <c r="M84" s="112"/>
      <c r="N84" s="109"/>
    </row>
    <row r="85" spans="1:14" s="82" customFormat="1">
      <c r="A85" s="146"/>
      <c r="B85" s="77"/>
      <c r="C85" s="78"/>
      <c r="D85" s="77"/>
      <c r="E85" s="77"/>
      <c r="F85" s="77"/>
      <c r="G85" s="81"/>
      <c r="H85" s="160"/>
      <c r="I85" s="79"/>
      <c r="J85" s="79"/>
      <c r="K85" s="80"/>
      <c r="L85" s="81"/>
      <c r="M85" s="81"/>
      <c r="N85" s="77"/>
    </row>
  </sheetData>
  <mergeCells count="20"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  <mergeCell ref="H72:I72"/>
    <mergeCell ref="H76:I76"/>
    <mergeCell ref="N7:N8"/>
    <mergeCell ref="H18:I18"/>
    <mergeCell ref="H27:I27"/>
    <mergeCell ref="H36:I36"/>
    <mergeCell ref="H48:I48"/>
    <mergeCell ref="H60:I60"/>
    <mergeCell ref="M7:M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47 J59 J7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87"/>
  <sheetViews>
    <sheetView topLeftCell="A25" zoomScaleNormal="100" zoomScaleSheetLayoutView="100" zoomScalePageLayoutView="80" workbookViewId="0">
      <selection activeCell="C25" sqref="C1:C1048576"/>
    </sheetView>
  </sheetViews>
  <sheetFormatPr defaultColWidth="8.85546875" defaultRowHeight="15"/>
  <cols>
    <col min="1" max="1" width="5.85546875" style="13" customWidth="1"/>
    <col min="2" max="2" width="10.85546875" style="4" customWidth="1"/>
    <col min="3" max="3" width="32.42578125" style="12" customWidth="1"/>
    <col min="4" max="4" width="32.42578125" style="4" customWidth="1"/>
    <col min="5" max="5" width="9.28515625" style="4" customWidth="1"/>
    <col min="6" max="6" width="33.42578125" style="4" customWidth="1"/>
    <col min="7" max="7" width="9.42578125" style="15" customWidth="1"/>
    <col min="8" max="8" width="4.85546875" style="13" customWidth="1"/>
    <col min="9" max="9" width="5" style="13" customWidth="1"/>
    <col min="10" max="10" width="8.7109375" style="13" customWidth="1"/>
    <col min="11" max="11" width="5.7109375" style="14" customWidth="1"/>
    <col min="12" max="12" width="11" style="15" customWidth="1"/>
    <col min="13" max="13" width="9.28515625" style="15" customWidth="1"/>
    <col min="14" max="14" width="17.28515625" style="4" customWidth="1"/>
  </cols>
  <sheetData>
    <row r="1" spans="1:14">
      <c r="B1" s="1"/>
      <c r="C1" s="24"/>
      <c r="D1" s="17" t="s">
        <v>205</v>
      </c>
      <c r="E1" s="29"/>
      <c r="F1" s="29"/>
      <c r="G1" s="3"/>
      <c r="H1" s="5"/>
      <c r="I1" s="5"/>
      <c r="J1" s="5"/>
      <c r="K1" s="6"/>
      <c r="L1" s="161" t="s">
        <v>206</v>
      </c>
      <c r="M1" s="151"/>
      <c r="N1" s="8"/>
    </row>
    <row r="2" spans="1:14">
      <c r="B2" s="1"/>
      <c r="C2" s="23"/>
      <c r="D2" s="20" t="s">
        <v>64</v>
      </c>
      <c r="G2" s="3"/>
      <c r="H2" s="5"/>
      <c r="I2" s="5"/>
      <c r="J2" s="5"/>
      <c r="L2" s="3"/>
      <c r="M2" s="3"/>
      <c r="N2" s="7"/>
    </row>
    <row r="3" spans="1:14">
      <c r="B3" s="1"/>
      <c r="C3" s="26"/>
      <c r="G3" s="3"/>
      <c r="H3" s="5"/>
      <c r="I3" s="5"/>
      <c r="J3" s="5"/>
      <c r="K3" s="22" t="s">
        <v>24</v>
      </c>
      <c r="L3" s="22"/>
      <c r="M3" s="21">
        <f>SUM(H18,H27,H36,H48,H60,H72,H76)</f>
        <v>1652</v>
      </c>
      <c r="N3" s="22">
        <f>SUM(J18,J27,J36,J48,J60,J72,J76)</f>
        <v>400</v>
      </c>
    </row>
    <row r="4" spans="1:14">
      <c r="B4" s="1"/>
      <c r="C4" s="23"/>
      <c r="G4" s="3"/>
      <c r="H4" s="5"/>
      <c r="I4" s="5"/>
      <c r="J4" s="5"/>
      <c r="L4" s="5"/>
      <c r="M4" s="14"/>
      <c r="N4" s="7"/>
    </row>
    <row r="5" spans="1:14">
      <c r="B5" s="1"/>
      <c r="C5" s="25"/>
      <c r="D5" s="8"/>
      <c r="E5" s="8"/>
      <c r="F5" s="8"/>
      <c r="G5" s="3"/>
      <c r="H5" s="5"/>
      <c r="I5" s="5"/>
      <c r="J5" s="5"/>
      <c r="K5" s="6"/>
      <c r="L5" s="152"/>
      <c r="M5" s="6"/>
      <c r="N5" s="9"/>
    </row>
    <row r="6" spans="1:14">
      <c r="A6" s="10" t="s">
        <v>313</v>
      </c>
      <c r="B6" s="11"/>
      <c r="D6" s="11"/>
      <c r="E6" s="11"/>
      <c r="F6" s="11"/>
      <c r="J6" s="18"/>
      <c r="K6" s="11"/>
      <c r="M6" s="11"/>
    </row>
    <row r="7" spans="1:14" ht="22.5" customHeight="1">
      <c r="A7" s="180" t="s">
        <v>8</v>
      </c>
      <c r="B7" s="170" t="s">
        <v>7</v>
      </c>
      <c r="C7" s="170" t="s">
        <v>9</v>
      </c>
      <c r="D7" s="178" t="s">
        <v>19</v>
      </c>
      <c r="E7" s="178" t="s">
        <v>20</v>
      </c>
      <c r="F7" s="178" t="s">
        <v>17</v>
      </c>
      <c r="G7" s="170" t="s">
        <v>14</v>
      </c>
      <c r="H7" s="172" t="s">
        <v>15</v>
      </c>
      <c r="I7" s="173"/>
      <c r="J7" s="174" t="s">
        <v>10</v>
      </c>
      <c r="K7" s="176" t="s">
        <v>16</v>
      </c>
      <c r="L7" s="178" t="s">
        <v>12</v>
      </c>
      <c r="M7" s="170" t="s">
        <v>13</v>
      </c>
      <c r="N7" s="168" t="s">
        <v>11</v>
      </c>
    </row>
    <row r="8" spans="1:14" ht="25.5" customHeight="1">
      <c r="A8" s="181"/>
      <c r="B8" s="171"/>
      <c r="C8" s="171"/>
      <c r="D8" s="179"/>
      <c r="E8" s="179"/>
      <c r="F8" s="179"/>
      <c r="G8" s="171"/>
      <c r="H8" s="19" t="s">
        <v>0</v>
      </c>
      <c r="I8" s="16" t="s">
        <v>1</v>
      </c>
      <c r="J8" s="175"/>
      <c r="K8" s="177"/>
      <c r="L8" s="179"/>
      <c r="M8" s="171"/>
      <c r="N8" s="169"/>
    </row>
    <row r="9" spans="1:14" s="106" customFormat="1" ht="12">
      <c r="A9" s="134">
        <v>1</v>
      </c>
      <c r="B9" s="36" t="s">
        <v>315</v>
      </c>
      <c r="C9" s="37" t="s">
        <v>34</v>
      </c>
      <c r="D9" s="37" t="s">
        <v>163</v>
      </c>
      <c r="E9" s="36"/>
      <c r="F9" s="36" t="s">
        <v>95</v>
      </c>
      <c r="G9" s="117" t="s">
        <v>48</v>
      </c>
      <c r="H9" s="38">
        <v>1</v>
      </c>
      <c r="I9" s="38">
        <v>2</v>
      </c>
      <c r="J9" s="38"/>
      <c r="K9" s="39">
        <v>4</v>
      </c>
      <c r="L9" s="40" t="s">
        <v>6</v>
      </c>
      <c r="M9" s="40" t="s">
        <v>3</v>
      </c>
      <c r="N9" s="36" t="s">
        <v>314</v>
      </c>
    </row>
    <row r="10" spans="1:14" s="106" customFormat="1" ht="12">
      <c r="A10" s="134">
        <v>1</v>
      </c>
      <c r="B10" s="36" t="s">
        <v>126</v>
      </c>
      <c r="C10" s="37" t="s">
        <v>275</v>
      </c>
      <c r="D10" s="37" t="s">
        <v>127</v>
      </c>
      <c r="E10" s="36"/>
      <c r="F10" s="36" t="s">
        <v>47</v>
      </c>
      <c r="G10" s="117" t="s">
        <v>48</v>
      </c>
      <c r="H10" s="38">
        <v>0</v>
      </c>
      <c r="I10" s="38">
        <v>2</v>
      </c>
      <c r="J10" s="38"/>
      <c r="K10" s="39">
        <v>3</v>
      </c>
      <c r="L10" s="40" t="s">
        <v>6</v>
      </c>
      <c r="M10" s="40" t="s">
        <v>3</v>
      </c>
      <c r="N10" s="36"/>
    </row>
    <row r="11" spans="1:14" s="106" customFormat="1" ht="30.75" customHeight="1">
      <c r="A11" s="134">
        <v>1</v>
      </c>
      <c r="B11" s="36" t="s">
        <v>167</v>
      </c>
      <c r="C11" s="36" t="s">
        <v>26</v>
      </c>
      <c r="D11" s="102" t="s">
        <v>99</v>
      </c>
      <c r="E11" s="36"/>
      <c r="F11" s="36" t="s">
        <v>25</v>
      </c>
      <c r="G11" s="117" t="s">
        <v>49</v>
      </c>
      <c r="H11" s="38">
        <v>2</v>
      </c>
      <c r="I11" s="38">
        <v>2</v>
      </c>
      <c r="J11" s="38"/>
      <c r="K11" s="39">
        <v>5</v>
      </c>
      <c r="L11" s="40" t="s">
        <v>2</v>
      </c>
      <c r="M11" s="40" t="s">
        <v>3</v>
      </c>
      <c r="N11" s="36" t="s">
        <v>230</v>
      </c>
    </row>
    <row r="12" spans="1:14" s="106" customFormat="1" ht="24">
      <c r="A12" s="134">
        <v>1</v>
      </c>
      <c r="B12" s="36" t="s">
        <v>132</v>
      </c>
      <c r="C12" s="36" t="s">
        <v>27</v>
      </c>
      <c r="D12" s="36" t="s">
        <v>100</v>
      </c>
      <c r="E12" s="36"/>
      <c r="F12" s="36" t="s">
        <v>80</v>
      </c>
      <c r="G12" s="117" t="s">
        <v>50</v>
      </c>
      <c r="H12" s="38">
        <v>0</v>
      </c>
      <c r="I12" s="38">
        <v>2</v>
      </c>
      <c r="J12" s="38"/>
      <c r="K12" s="39">
        <v>3</v>
      </c>
      <c r="L12" s="40" t="s">
        <v>6</v>
      </c>
      <c r="M12" s="40" t="s">
        <v>3</v>
      </c>
      <c r="N12" s="36" t="s">
        <v>237</v>
      </c>
    </row>
    <row r="13" spans="1:14" s="106" customFormat="1" ht="12">
      <c r="A13" s="134">
        <v>1</v>
      </c>
      <c r="B13" s="37" t="s">
        <v>128</v>
      </c>
      <c r="C13" s="43" t="s">
        <v>279</v>
      </c>
      <c r="D13" s="43" t="s">
        <v>129</v>
      </c>
      <c r="E13" s="36"/>
      <c r="F13" s="36" t="s">
        <v>80</v>
      </c>
      <c r="G13" s="117" t="s">
        <v>49</v>
      </c>
      <c r="H13" s="38">
        <v>2</v>
      </c>
      <c r="I13" s="38">
        <v>0</v>
      </c>
      <c r="J13" s="38"/>
      <c r="K13" s="39">
        <v>3</v>
      </c>
      <c r="L13" s="40" t="s">
        <v>2</v>
      </c>
      <c r="M13" s="40" t="s">
        <v>3</v>
      </c>
      <c r="N13" s="36" t="s">
        <v>177</v>
      </c>
    </row>
    <row r="14" spans="1:14" s="106" customFormat="1" ht="12">
      <c r="A14" s="134">
        <v>1</v>
      </c>
      <c r="B14" s="37" t="s">
        <v>130</v>
      </c>
      <c r="C14" s="43" t="s">
        <v>276</v>
      </c>
      <c r="D14" s="45" t="s">
        <v>210</v>
      </c>
      <c r="E14" s="36"/>
      <c r="F14" s="36" t="s">
        <v>51</v>
      </c>
      <c r="G14" s="117" t="s">
        <v>52</v>
      </c>
      <c r="H14" s="38">
        <v>1</v>
      </c>
      <c r="I14" s="38">
        <v>0</v>
      </c>
      <c r="J14" s="38"/>
      <c r="K14" s="39">
        <v>2</v>
      </c>
      <c r="L14" s="40" t="s">
        <v>2</v>
      </c>
      <c r="M14" s="40" t="s">
        <v>3</v>
      </c>
      <c r="N14" s="36"/>
    </row>
    <row r="15" spans="1:14" s="106" customFormat="1" ht="12">
      <c r="A15" s="134">
        <v>1</v>
      </c>
      <c r="B15" s="45" t="s">
        <v>176</v>
      </c>
      <c r="C15" s="43" t="s">
        <v>277</v>
      </c>
      <c r="D15" s="43" t="s">
        <v>278</v>
      </c>
      <c r="E15" s="36"/>
      <c r="F15" s="36" t="s">
        <v>307</v>
      </c>
      <c r="G15" s="117" t="s">
        <v>49</v>
      </c>
      <c r="H15" s="38">
        <v>2</v>
      </c>
      <c r="I15" s="38">
        <v>1</v>
      </c>
      <c r="J15" s="38"/>
      <c r="K15" s="39">
        <v>5</v>
      </c>
      <c r="L15" s="40" t="s">
        <v>2</v>
      </c>
      <c r="M15" s="40" t="s">
        <v>3</v>
      </c>
      <c r="N15" s="36" t="s">
        <v>178</v>
      </c>
    </row>
    <row r="16" spans="1:14" s="106" customFormat="1" ht="12">
      <c r="A16" s="134">
        <v>1</v>
      </c>
      <c r="B16" s="36" t="s">
        <v>131</v>
      </c>
      <c r="C16" s="36" t="s">
        <v>101</v>
      </c>
      <c r="D16" s="36" t="s">
        <v>101</v>
      </c>
      <c r="E16" s="36"/>
      <c r="F16" s="36" t="s">
        <v>45</v>
      </c>
      <c r="G16" s="117" t="s">
        <v>49</v>
      </c>
      <c r="H16" s="38">
        <v>2</v>
      </c>
      <c r="I16" s="38">
        <v>1</v>
      </c>
      <c r="J16" s="38"/>
      <c r="K16" s="39">
        <v>4</v>
      </c>
      <c r="L16" s="40" t="s">
        <v>2</v>
      </c>
      <c r="M16" s="40" t="s">
        <v>3</v>
      </c>
      <c r="N16" s="36" t="s">
        <v>236</v>
      </c>
    </row>
    <row r="17" spans="1:14" s="106" customFormat="1" ht="12">
      <c r="A17" s="135"/>
      <c r="B17" s="46"/>
      <c r="C17" s="46"/>
      <c r="D17" s="46"/>
      <c r="E17" s="46"/>
      <c r="F17" s="46"/>
      <c r="G17" s="153"/>
      <c r="H17" s="47">
        <f>SUM(H9:H16)</f>
        <v>10</v>
      </c>
      <c r="I17" s="47">
        <f>SUM(I9:I16)</f>
        <v>10</v>
      </c>
      <c r="J17" s="47">
        <f>SUM(J9:J16)</f>
        <v>0</v>
      </c>
      <c r="K17" s="48">
        <f>SUM(K9:K16)</f>
        <v>29</v>
      </c>
      <c r="L17" s="49"/>
      <c r="M17" s="49"/>
      <c r="N17" s="46"/>
    </row>
    <row r="18" spans="1:14" s="106" customFormat="1" ht="24">
      <c r="A18" s="135"/>
      <c r="B18" s="46"/>
      <c r="C18" s="46"/>
      <c r="D18" s="46"/>
      <c r="E18" s="46"/>
      <c r="F18" s="46"/>
      <c r="G18" s="154" t="s">
        <v>23</v>
      </c>
      <c r="H18" s="166">
        <f>SUM(H17:I17)*14</f>
        <v>280</v>
      </c>
      <c r="I18" s="167"/>
      <c r="J18" s="120">
        <f>SUM(J17)</f>
        <v>0</v>
      </c>
      <c r="K18" s="50"/>
      <c r="L18" s="49"/>
      <c r="M18" s="49"/>
      <c r="N18" s="46"/>
    </row>
    <row r="19" spans="1:14" s="106" customFormat="1" ht="12">
      <c r="A19" s="136">
        <v>2</v>
      </c>
      <c r="B19" s="51" t="s">
        <v>317</v>
      </c>
      <c r="C19" s="51" t="s">
        <v>35</v>
      </c>
      <c r="D19" s="55" t="s">
        <v>164</v>
      </c>
      <c r="E19" s="51" t="s">
        <v>166</v>
      </c>
      <c r="F19" s="51" t="s">
        <v>96</v>
      </c>
      <c r="G19" s="155" t="s">
        <v>48</v>
      </c>
      <c r="H19" s="52">
        <v>1</v>
      </c>
      <c r="I19" s="52">
        <v>2</v>
      </c>
      <c r="J19" s="52"/>
      <c r="K19" s="53">
        <v>4</v>
      </c>
      <c r="L19" s="54" t="s">
        <v>6</v>
      </c>
      <c r="M19" s="54" t="s">
        <v>3</v>
      </c>
      <c r="N19" s="51" t="s">
        <v>316</v>
      </c>
    </row>
    <row r="20" spans="1:14" s="106" customFormat="1" ht="12">
      <c r="A20" s="136">
        <v>2</v>
      </c>
      <c r="B20" s="51" t="s">
        <v>168</v>
      </c>
      <c r="C20" s="51" t="s">
        <v>28</v>
      </c>
      <c r="D20" s="55" t="s">
        <v>102</v>
      </c>
      <c r="E20" s="51" t="s">
        <v>167</v>
      </c>
      <c r="F20" s="51" t="s">
        <v>25</v>
      </c>
      <c r="G20" s="155" t="s">
        <v>49</v>
      </c>
      <c r="H20" s="52">
        <v>2</v>
      </c>
      <c r="I20" s="52">
        <v>2</v>
      </c>
      <c r="J20" s="52"/>
      <c r="K20" s="53">
        <v>5</v>
      </c>
      <c r="L20" s="54" t="s">
        <v>2</v>
      </c>
      <c r="M20" s="54" t="s">
        <v>3</v>
      </c>
      <c r="N20" s="51" t="s">
        <v>179</v>
      </c>
    </row>
    <row r="21" spans="1:14" s="106" customFormat="1" ht="12">
      <c r="A21" s="136">
        <v>2</v>
      </c>
      <c r="B21" s="51" t="s">
        <v>169</v>
      </c>
      <c r="C21" s="51" t="s">
        <v>36</v>
      </c>
      <c r="D21" s="56" t="s">
        <v>103</v>
      </c>
      <c r="E21" s="51"/>
      <c r="F21" s="56" t="s">
        <v>310</v>
      </c>
      <c r="G21" s="155" t="s">
        <v>49</v>
      </c>
      <c r="H21" s="52">
        <v>2</v>
      </c>
      <c r="I21" s="52">
        <v>2</v>
      </c>
      <c r="J21" s="52"/>
      <c r="K21" s="53">
        <v>5</v>
      </c>
      <c r="L21" s="54" t="s">
        <v>2</v>
      </c>
      <c r="M21" s="54" t="s">
        <v>3</v>
      </c>
      <c r="N21" s="51" t="s">
        <v>241</v>
      </c>
    </row>
    <row r="22" spans="1:14" s="106" customFormat="1" ht="12">
      <c r="A22" s="136">
        <v>2</v>
      </c>
      <c r="B22" s="51" t="s">
        <v>170</v>
      </c>
      <c r="C22" s="51" t="s">
        <v>29</v>
      </c>
      <c r="D22" s="55" t="s">
        <v>104</v>
      </c>
      <c r="E22" s="51" t="s">
        <v>198</v>
      </c>
      <c r="F22" s="51" t="s">
        <v>45</v>
      </c>
      <c r="G22" s="155" t="s">
        <v>49</v>
      </c>
      <c r="H22" s="52">
        <v>0</v>
      </c>
      <c r="I22" s="52">
        <v>2</v>
      </c>
      <c r="J22" s="52"/>
      <c r="K22" s="53">
        <v>4</v>
      </c>
      <c r="L22" s="54" t="s">
        <v>6</v>
      </c>
      <c r="M22" s="54" t="s">
        <v>3</v>
      </c>
      <c r="N22" s="51"/>
    </row>
    <row r="23" spans="1:14" s="106" customFormat="1" ht="12">
      <c r="A23" s="136">
        <v>2</v>
      </c>
      <c r="B23" s="51" t="s">
        <v>171</v>
      </c>
      <c r="C23" s="56" t="s">
        <v>303</v>
      </c>
      <c r="D23" s="56" t="s">
        <v>304</v>
      </c>
      <c r="E23" s="51" t="s">
        <v>199</v>
      </c>
      <c r="F23" s="56" t="s">
        <v>87</v>
      </c>
      <c r="G23" s="157" t="s">
        <v>49</v>
      </c>
      <c r="H23" s="89">
        <v>0</v>
      </c>
      <c r="I23" s="89">
        <v>2</v>
      </c>
      <c r="J23" s="89"/>
      <c r="K23" s="90">
        <v>3</v>
      </c>
      <c r="L23" s="91" t="s">
        <v>6</v>
      </c>
      <c r="M23" s="54" t="s">
        <v>3</v>
      </c>
      <c r="N23" s="51" t="s">
        <v>180</v>
      </c>
    </row>
    <row r="24" spans="1:14" s="106" customFormat="1" ht="12">
      <c r="A24" s="136">
        <v>2</v>
      </c>
      <c r="B24" s="51" t="s">
        <v>156</v>
      </c>
      <c r="C24" s="51" t="s">
        <v>286</v>
      </c>
      <c r="D24" s="56" t="s">
        <v>105</v>
      </c>
      <c r="E24" s="51"/>
      <c r="F24" s="51" t="s">
        <v>44</v>
      </c>
      <c r="G24" s="155" t="s">
        <v>49</v>
      </c>
      <c r="H24" s="52">
        <v>2</v>
      </c>
      <c r="I24" s="52">
        <v>1</v>
      </c>
      <c r="J24" s="52"/>
      <c r="K24" s="53">
        <v>4</v>
      </c>
      <c r="L24" s="54" t="s">
        <v>6</v>
      </c>
      <c r="M24" s="54" t="s">
        <v>3</v>
      </c>
      <c r="N24" s="51" t="s">
        <v>181</v>
      </c>
    </row>
    <row r="25" spans="1:14" s="106" customFormat="1" ht="12">
      <c r="A25" s="136">
        <v>2</v>
      </c>
      <c r="B25" s="51" t="s">
        <v>173</v>
      </c>
      <c r="C25" s="51" t="s">
        <v>287</v>
      </c>
      <c r="D25" s="51" t="s">
        <v>172</v>
      </c>
      <c r="E25" s="51"/>
      <c r="F25" s="51" t="s">
        <v>54</v>
      </c>
      <c r="G25" s="155" t="s">
        <v>49</v>
      </c>
      <c r="H25" s="52">
        <v>2</v>
      </c>
      <c r="I25" s="52">
        <v>0</v>
      </c>
      <c r="J25" s="52"/>
      <c r="K25" s="53">
        <v>3</v>
      </c>
      <c r="L25" s="54" t="s">
        <v>2</v>
      </c>
      <c r="M25" s="54" t="s">
        <v>3</v>
      </c>
      <c r="N25" s="51" t="s">
        <v>182</v>
      </c>
    </row>
    <row r="26" spans="1:14" s="106" customFormat="1" ht="12">
      <c r="A26" s="135"/>
      <c r="B26" s="46"/>
      <c r="C26" s="46"/>
      <c r="D26" s="46"/>
      <c r="E26" s="46"/>
      <c r="F26" s="46"/>
      <c r="G26" s="153"/>
      <c r="H26" s="47">
        <f>SUM(H19:H25)</f>
        <v>9</v>
      </c>
      <c r="I26" s="47">
        <f>SUM(I19:I25)</f>
        <v>11</v>
      </c>
      <c r="J26" s="47">
        <f>SUM(J19:J25)</f>
        <v>0</v>
      </c>
      <c r="K26" s="47">
        <f>SUM(K19:K25)</f>
        <v>28</v>
      </c>
      <c r="L26" s="49"/>
      <c r="M26" s="49"/>
      <c r="N26" s="46"/>
    </row>
    <row r="27" spans="1:14" s="106" customFormat="1" ht="24">
      <c r="A27" s="135"/>
      <c r="B27" s="46"/>
      <c r="C27" s="46"/>
      <c r="D27" s="46"/>
      <c r="E27" s="46"/>
      <c r="F27" s="46"/>
      <c r="G27" s="154" t="s">
        <v>23</v>
      </c>
      <c r="H27" s="166">
        <f>SUM(H26:I26)*14</f>
        <v>280</v>
      </c>
      <c r="I27" s="167"/>
      <c r="J27" s="120">
        <f>SUM(J26)</f>
        <v>0</v>
      </c>
      <c r="K27" s="47"/>
      <c r="L27" s="49"/>
      <c r="M27" s="49"/>
      <c r="N27" s="46"/>
    </row>
    <row r="28" spans="1:14" s="106" customFormat="1" ht="12">
      <c r="A28" s="134">
        <v>3</v>
      </c>
      <c r="B28" s="36" t="s">
        <v>157</v>
      </c>
      <c r="C28" s="36" t="s">
        <v>288</v>
      </c>
      <c r="D28" s="36" t="s">
        <v>106</v>
      </c>
      <c r="E28" s="36" t="s">
        <v>156</v>
      </c>
      <c r="F28" s="36" t="s">
        <v>44</v>
      </c>
      <c r="G28" s="117" t="s">
        <v>49</v>
      </c>
      <c r="H28" s="38">
        <v>2</v>
      </c>
      <c r="I28" s="38">
        <v>1</v>
      </c>
      <c r="J28" s="38"/>
      <c r="K28" s="39">
        <v>4</v>
      </c>
      <c r="L28" s="40" t="s">
        <v>6</v>
      </c>
      <c r="M28" s="40" t="s">
        <v>3</v>
      </c>
      <c r="N28" s="36"/>
    </row>
    <row r="29" spans="1:14" s="106" customFormat="1" ht="12">
      <c r="A29" s="134">
        <v>3</v>
      </c>
      <c r="B29" s="36" t="s">
        <v>211</v>
      </c>
      <c r="C29" s="36" t="s">
        <v>37</v>
      </c>
      <c r="D29" s="36" t="s">
        <v>107</v>
      </c>
      <c r="E29" s="36" t="s">
        <v>197</v>
      </c>
      <c r="F29" s="45" t="s">
        <v>310</v>
      </c>
      <c r="G29" s="117" t="s">
        <v>49</v>
      </c>
      <c r="H29" s="38">
        <v>2</v>
      </c>
      <c r="I29" s="38">
        <v>2</v>
      </c>
      <c r="J29" s="38"/>
      <c r="K29" s="39">
        <v>5</v>
      </c>
      <c r="L29" s="40" t="s">
        <v>2</v>
      </c>
      <c r="M29" s="40" t="s">
        <v>3</v>
      </c>
      <c r="N29" s="36" t="s">
        <v>183</v>
      </c>
    </row>
    <row r="30" spans="1:14" s="106" customFormat="1" ht="12">
      <c r="A30" s="134">
        <v>3</v>
      </c>
      <c r="B30" s="36" t="s">
        <v>133</v>
      </c>
      <c r="C30" s="36" t="s">
        <v>30</v>
      </c>
      <c r="D30" s="36" t="s">
        <v>108</v>
      </c>
      <c r="E30" s="36"/>
      <c r="F30" s="36" t="s">
        <v>309</v>
      </c>
      <c r="G30" s="117" t="s">
        <v>49</v>
      </c>
      <c r="H30" s="38">
        <v>2</v>
      </c>
      <c r="I30" s="38">
        <v>2</v>
      </c>
      <c r="J30" s="38"/>
      <c r="K30" s="39">
        <v>5</v>
      </c>
      <c r="L30" s="40" t="s">
        <v>2</v>
      </c>
      <c r="M30" s="40" t="s">
        <v>3</v>
      </c>
      <c r="N30" s="36" t="s">
        <v>240</v>
      </c>
    </row>
    <row r="31" spans="1:14" s="106" customFormat="1" ht="12">
      <c r="A31" s="134">
        <v>3</v>
      </c>
      <c r="B31" s="43" t="s">
        <v>244</v>
      </c>
      <c r="C31" s="36" t="s">
        <v>289</v>
      </c>
      <c r="D31" s="36" t="s">
        <v>109</v>
      </c>
      <c r="E31" s="36"/>
      <c r="F31" s="36" t="s">
        <v>25</v>
      </c>
      <c r="G31" s="117" t="s">
        <v>49</v>
      </c>
      <c r="H31" s="38">
        <v>0</v>
      </c>
      <c r="I31" s="38">
        <v>2</v>
      </c>
      <c r="J31" s="38"/>
      <c r="K31" s="39">
        <v>4</v>
      </c>
      <c r="L31" s="40" t="s">
        <v>6</v>
      </c>
      <c r="M31" s="40" t="s">
        <v>3</v>
      </c>
      <c r="N31" s="36" t="s">
        <v>238</v>
      </c>
    </row>
    <row r="32" spans="1:14" s="106" customFormat="1" ht="12">
      <c r="A32" s="134">
        <v>3</v>
      </c>
      <c r="B32" s="43" t="s">
        <v>212</v>
      </c>
      <c r="C32" s="36" t="s">
        <v>38</v>
      </c>
      <c r="D32" s="57" t="s">
        <v>110</v>
      </c>
      <c r="E32" s="36"/>
      <c r="F32" s="36" t="s">
        <v>55</v>
      </c>
      <c r="G32" s="117" t="s">
        <v>49</v>
      </c>
      <c r="H32" s="38">
        <v>2</v>
      </c>
      <c r="I32" s="38">
        <v>2</v>
      </c>
      <c r="J32" s="38"/>
      <c r="K32" s="39">
        <v>5</v>
      </c>
      <c r="L32" s="40" t="s">
        <v>2</v>
      </c>
      <c r="M32" s="40" t="s">
        <v>3</v>
      </c>
      <c r="N32" s="36" t="s">
        <v>239</v>
      </c>
    </row>
    <row r="33" spans="1:14" s="106" customFormat="1" ht="24">
      <c r="A33" s="134">
        <v>3</v>
      </c>
      <c r="B33" s="43" t="s">
        <v>134</v>
      </c>
      <c r="C33" s="36" t="s">
        <v>31</v>
      </c>
      <c r="D33" s="36" t="s">
        <v>299</v>
      </c>
      <c r="E33" s="36"/>
      <c r="F33" s="36" t="s">
        <v>25</v>
      </c>
      <c r="G33" s="117" t="s">
        <v>49</v>
      </c>
      <c r="H33" s="38">
        <v>0</v>
      </c>
      <c r="I33" s="38">
        <v>2</v>
      </c>
      <c r="J33" s="38"/>
      <c r="K33" s="39">
        <v>4</v>
      </c>
      <c r="L33" s="40" t="s">
        <v>6</v>
      </c>
      <c r="M33" s="40" t="s">
        <v>3</v>
      </c>
      <c r="N33" s="36" t="s">
        <v>184</v>
      </c>
    </row>
    <row r="34" spans="1:14" s="106" customFormat="1" ht="24">
      <c r="A34" s="134">
        <v>3</v>
      </c>
      <c r="B34" s="43"/>
      <c r="C34" s="36" t="s">
        <v>21</v>
      </c>
      <c r="D34" s="36"/>
      <c r="E34" s="36"/>
      <c r="F34" s="36"/>
      <c r="G34" s="117"/>
      <c r="H34" s="38">
        <v>0</v>
      </c>
      <c r="I34" s="38">
        <v>1</v>
      </c>
      <c r="J34" s="38"/>
      <c r="K34" s="39">
        <v>2</v>
      </c>
      <c r="L34" s="40"/>
      <c r="M34" s="40" t="s">
        <v>5</v>
      </c>
      <c r="N34" s="36"/>
    </row>
    <row r="35" spans="1:14" s="106" customFormat="1" ht="12">
      <c r="A35" s="135"/>
      <c r="B35" s="119"/>
      <c r="C35" s="46"/>
      <c r="D35" s="46"/>
      <c r="E35" s="46"/>
      <c r="F35" s="46"/>
      <c r="G35" s="153"/>
      <c r="H35" s="47">
        <f>SUM(H28:H34)</f>
        <v>8</v>
      </c>
      <c r="I35" s="47">
        <f>SUM(I28:I34)</f>
        <v>12</v>
      </c>
      <c r="J35" s="47">
        <f>SUM(J28:J34)</f>
        <v>0</v>
      </c>
      <c r="K35" s="47">
        <f>SUM(K28:K34)</f>
        <v>29</v>
      </c>
      <c r="L35" s="49"/>
      <c r="M35" s="49"/>
      <c r="N35" s="46"/>
    </row>
    <row r="36" spans="1:14" s="106" customFormat="1" ht="24">
      <c r="A36" s="135"/>
      <c r="B36" s="119"/>
      <c r="C36" s="46"/>
      <c r="D36" s="46"/>
      <c r="E36" s="46"/>
      <c r="F36" s="46"/>
      <c r="G36" s="154" t="s">
        <v>23</v>
      </c>
      <c r="H36" s="166">
        <f>SUM(H35:I35)*14</f>
        <v>280</v>
      </c>
      <c r="I36" s="167"/>
      <c r="J36" s="120">
        <f>SUM(J35)</f>
        <v>0</v>
      </c>
      <c r="K36" s="47"/>
      <c r="L36" s="49"/>
      <c r="M36" s="49"/>
      <c r="N36" s="46"/>
    </row>
    <row r="37" spans="1:14" s="106" customFormat="1" ht="12">
      <c r="A37" s="136">
        <v>4</v>
      </c>
      <c r="B37" s="56" t="s">
        <v>242</v>
      </c>
      <c r="C37" s="51" t="s">
        <v>32</v>
      </c>
      <c r="D37" s="51" t="s">
        <v>111</v>
      </c>
      <c r="E37" s="51"/>
      <c r="F37" s="51" t="s">
        <v>297</v>
      </c>
      <c r="G37" s="155" t="s">
        <v>50</v>
      </c>
      <c r="H37" s="52">
        <v>0</v>
      </c>
      <c r="I37" s="52">
        <v>2</v>
      </c>
      <c r="J37" s="52"/>
      <c r="K37" s="53">
        <v>4</v>
      </c>
      <c r="L37" s="54" t="s">
        <v>6</v>
      </c>
      <c r="M37" s="54" t="s">
        <v>3</v>
      </c>
      <c r="N37" s="51" t="s">
        <v>231</v>
      </c>
    </row>
    <row r="38" spans="1:14" s="106" customFormat="1" ht="12">
      <c r="A38" s="136">
        <v>4</v>
      </c>
      <c r="B38" s="56" t="s">
        <v>174</v>
      </c>
      <c r="C38" s="51" t="s">
        <v>290</v>
      </c>
      <c r="D38" s="51" t="s">
        <v>165</v>
      </c>
      <c r="E38" s="51"/>
      <c r="F38" s="51" t="s">
        <v>235</v>
      </c>
      <c r="G38" s="155" t="s">
        <v>53</v>
      </c>
      <c r="H38" s="52">
        <v>0</v>
      </c>
      <c r="I38" s="52">
        <v>2</v>
      </c>
      <c r="J38" s="52"/>
      <c r="K38" s="53">
        <v>3</v>
      </c>
      <c r="L38" s="54" t="s">
        <v>6</v>
      </c>
      <c r="M38" s="54" t="s">
        <v>3</v>
      </c>
      <c r="N38" s="51" t="s">
        <v>185</v>
      </c>
    </row>
    <row r="39" spans="1:14" s="106" customFormat="1" ht="12">
      <c r="A39" s="136">
        <v>4</v>
      </c>
      <c r="B39" s="56" t="s">
        <v>162</v>
      </c>
      <c r="C39" s="51" t="s">
        <v>33</v>
      </c>
      <c r="D39" s="51" t="s">
        <v>112</v>
      </c>
      <c r="E39" s="51" t="s">
        <v>133</v>
      </c>
      <c r="F39" s="51" t="s">
        <v>308</v>
      </c>
      <c r="G39" s="155" t="s">
        <v>49</v>
      </c>
      <c r="H39" s="52">
        <v>2</v>
      </c>
      <c r="I39" s="52">
        <v>1</v>
      </c>
      <c r="J39" s="52"/>
      <c r="K39" s="53">
        <v>5</v>
      </c>
      <c r="L39" s="54" t="s">
        <v>6</v>
      </c>
      <c r="M39" s="54" t="s">
        <v>3</v>
      </c>
      <c r="N39" s="51"/>
    </row>
    <row r="40" spans="1:14" s="106" customFormat="1" ht="12">
      <c r="A40" s="136">
        <v>4</v>
      </c>
      <c r="B40" s="56" t="s">
        <v>214</v>
      </c>
      <c r="C40" s="51" t="s">
        <v>39</v>
      </c>
      <c r="D40" s="51" t="s">
        <v>113</v>
      </c>
      <c r="E40" s="51" t="s">
        <v>212</v>
      </c>
      <c r="F40" s="51" t="s">
        <v>55</v>
      </c>
      <c r="G40" s="155" t="s">
        <v>49</v>
      </c>
      <c r="H40" s="52">
        <v>2</v>
      </c>
      <c r="I40" s="52">
        <v>2</v>
      </c>
      <c r="J40" s="52"/>
      <c r="K40" s="53">
        <v>5</v>
      </c>
      <c r="L40" s="54" t="s">
        <v>2</v>
      </c>
      <c r="M40" s="54" t="s">
        <v>3</v>
      </c>
      <c r="N40" s="51" t="s">
        <v>186</v>
      </c>
    </row>
    <row r="41" spans="1:14" s="106" customFormat="1" ht="12">
      <c r="A41" s="136">
        <v>4</v>
      </c>
      <c r="B41" s="56" t="s">
        <v>159</v>
      </c>
      <c r="C41" s="51" t="s">
        <v>291</v>
      </c>
      <c r="D41" s="51" t="s">
        <v>160</v>
      </c>
      <c r="E41" s="51"/>
      <c r="F41" s="51" t="s">
        <v>46</v>
      </c>
      <c r="G41" s="155" t="s">
        <v>49</v>
      </c>
      <c r="H41" s="52">
        <v>0</v>
      </c>
      <c r="I41" s="52">
        <v>2</v>
      </c>
      <c r="J41" s="52"/>
      <c r="K41" s="53">
        <v>3</v>
      </c>
      <c r="L41" s="54" t="s">
        <v>6</v>
      </c>
      <c r="M41" s="54" t="s">
        <v>3</v>
      </c>
      <c r="N41" s="51" t="s">
        <v>187</v>
      </c>
    </row>
    <row r="42" spans="1:14" s="106" customFormat="1" ht="24">
      <c r="A42" s="136">
        <v>4</v>
      </c>
      <c r="B42" s="56" t="s">
        <v>318</v>
      </c>
      <c r="C42" s="51" t="s">
        <v>311</v>
      </c>
      <c r="D42" s="51" t="s">
        <v>312</v>
      </c>
      <c r="E42" s="51"/>
      <c r="F42" s="51" t="s">
        <v>308</v>
      </c>
      <c r="G42" s="155" t="s">
        <v>49</v>
      </c>
      <c r="H42" s="52">
        <v>2</v>
      </c>
      <c r="I42" s="52">
        <v>0</v>
      </c>
      <c r="J42" s="52"/>
      <c r="K42" s="53">
        <v>3</v>
      </c>
      <c r="L42" s="54" t="s">
        <v>2</v>
      </c>
      <c r="M42" s="54" t="s">
        <v>3</v>
      </c>
      <c r="N42" s="51"/>
    </row>
    <row r="43" spans="1:14" s="106" customFormat="1" ht="24">
      <c r="A43" s="136">
        <v>4</v>
      </c>
      <c r="B43" s="56"/>
      <c r="C43" s="51" t="s">
        <v>21</v>
      </c>
      <c r="D43" s="51"/>
      <c r="E43" s="51"/>
      <c r="F43" s="51"/>
      <c r="G43" s="155"/>
      <c r="H43" s="52">
        <v>0</v>
      </c>
      <c r="I43" s="52">
        <v>1</v>
      </c>
      <c r="J43" s="52"/>
      <c r="K43" s="53">
        <v>2</v>
      </c>
      <c r="L43" s="54"/>
      <c r="M43" s="54" t="s">
        <v>5</v>
      </c>
      <c r="N43" s="51"/>
    </row>
    <row r="44" spans="1:14" s="106" customFormat="1" ht="12">
      <c r="A44" s="147" t="s">
        <v>64</v>
      </c>
      <c r="B44" s="56"/>
      <c r="C44" s="51"/>
      <c r="D44" s="51"/>
      <c r="E44" s="51"/>
      <c r="F44" s="51"/>
      <c r="G44" s="155"/>
      <c r="H44" s="52"/>
      <c r="I44" s="52"/>
      <c r="J44" s="52"/>
      <c r="K44" s="53"/>
      <c r="L44" s="54"/>
      <c r="M44" s="54"/>
      <c r="N44" s="51"/>
    </row>
    <row r="45" spans="1:14" s="106" customFormat="1" ht="12">
      <c r="A45" s="136">
        <v>4</v>
      </c>
      <c r="B45" s="56" t="s">
        <v>265</v>
      </c>
      <c r="C45" s="51" t="s">
        <v>65</v>
      </c>
      <c r="D45" s="105" t="s">
        <v>149</v>
      </c>
      <c r="E45" s="51"/>
      <c r="F45" s="51" t="s">
        <v>54</v>
      </c>
      <c r="G45" s="155" t="s">
        <v>49</v>
      </c>
      <c r="H45" s="52">
        <v>2</v>
      </c>
      <c r="I45" s="52">
        <v>0</v>
      </c>
      <c r="J45" s="52"/>
      <c r="K45" s="53">
        <v>3</v>
      </c>
      <c r="L45" s="54" t="s">
        <v>2</v>
      </c>
      <c r="M45" s="54" t="s">
        <v>4</v>
      </c>
      <c r="N45" s="51" t="s">
        <v>188</v>
      </c>
    </row>
    <row r="46" spans="1:14" s="106" customFormat="1" ht="24">
      <c r="A46" s="136">
        <v>4</v>
      </c>
      <c r="B46" s="56" t="s">
        <v>266</v>
      </c>
      <c r="C46" s="51" t="s">
        <v>86</v>
      </c>
      <c r="D46" s="105" t="s">
        <v>150</v>
      </c>
      <c r="E46" s="51"/>
      <c r="F46" s="51" t="s">
        <v>87</v>
      </c>
      <c r="G46" s="155" t="s">
        <v>50</v>
      </c>
      <c r="H46" s="52">
        <v>0</v>
      </c>
      <c r="I46" s="52">
        <v>2</v>
      </c>
      <c r="J46" s="52"/>
      <c r="K46" s="53">
        <v>3</v>
      </c>
      <c r="L46" s="54" t="s">
        <v>6</v>
      </c>
      <c r="M46" s="54" t="s">
        <v>4</v>
      </c>
      <c r="N46" s="51" t="s">
        <v>189</v>
      </c>
    </row>
    <row r="47" spans="1:14" s="106" customFormat="1" ht="12">
      <c r="A47" s="135"/>
      <c r="B47" s="119"/>
      <c r="C47" s="46"/>
      <c r="D47" s="46"/>
      <c r="E47" s="46"/>
      <c r="F47" s="46"/>
      <c r="G47" s="153"/>
      <c r="H47" s="47">
        <f>SUBTOTAL(9,H37:H46)</f>
        <v>8</v>
      </c>
      <c r="I47" s="47">
        <f>SUBTOTAL(9,I37:I46)</f>
        <v>12</v>
      </c>
      <c r="J47" s="47">
        <f>SUM(J37:J46)</f>
        <v>0</v>
      </c>
      <c r="K47" s="47">
        <f>SUBTOTAL(9,K37:K46)</f>
        <v>31</v>
      </c>
      <c r="L47" s="49"/>
      <c r="M47" s="49"/>
      <c r="N47" s="46"/>
    </row>
    <row r="48" spans="1:14" s="106" customFormat="1" ht="24">
      <c r="A48" s="135"/>
      <c r="B48" s="119"/>
      <c r="C48" s="46"/>
      <c r="D48" s="46"/>
      <c r="E48" s="46"/>
      <c r="F48" s="46"/>
      <c r="G48" s="154" t="s">
        <v>23</v>
      </c>
      <c r="H48" s="166">
        <f>SUM(H47:I47)*14</f>
        <v>280</v>
      </c>
      <c r="I48" s="167"/>
      <c r="J48" s="120">
        <f>SUM(J47)</f>
        <v>0</v>
      </c>
      <c r="K48" s="47"/>
      <c r="L48" s="49"/>
      <c r="M48" s="49"/>
      <c r="N48" s="46"/>
    </row>
    <row r="49" spans="1:14" s="106" customFormat="1" ht="24">
      <c r="A49" s="134">
        <v>5</v>
      </c>
      <c r="B49" s="43" t="s">
        <v>158</v>
      </c>
      <c r="C49" s="37" t="s">
        <v>292</v>
      </c>
      <c r="D49" s="43" t="s">
        <v>116</v>
      </c>
      <c r="E49" s="36" t="s">
        <v>171</v>
      </c>
      <c r="F49" s="36" t="s">
        <v>307</v>
      </c>
      <c r="G49" s="117" t="s">
        <v>50</v>
      </c>
      <c r="H49" s="38">
        <v>2</v>
      </c>
      <c r="I49" s="38">
        <v>1</v>
      </c>
      <c r="J49" s="38"/>
      <c r="K49" s="39">
        <v>5</v>
      </c>
      <c r="L49" s="40" t="s">
        <v>6</v>
      </c>
      <c r="M49" s="40" t="s">
        <v>3</v>
      </c>
      <c r="N49" s="36"/>
    </row>
    <row r="50" spans="1:14" s="106" customFormat="1" ht="30" customHeight="1">
      <c r="A50" s="134">
        <v>5</v>
      </c>
      <c r="B50" s="43" t="s">
        <v>245</v>
      </c>
      <c r="C50" s="37" t="s">
        <v>42</v>
      </c>
      <c r="D50" s="102" t="s">
        <v>302</v>
      </c>
      <c r="E50" s="36"/>
      <c r="F50" s="43" t="s">
        <v>309</v>
      </c>
      <c r="G50" s="117" t="s">
        <v>50</v>
      </c>
      <c r="H50" s="38">
        <v>1</v>
      </c>
      <c r="I50" s="38">
        <v>2</v>
      </c>
      <c r="J50" s="38"/>
      <c r="K50" s="39">
        <v>4</v>
      </c>
      <c r="L50" s="40" t="s">
        <v>6</v>
      </c>
      <c r="M50" s="40" t="s">
        <v>3</v>
      </c>
      <c r="N50" s="36" t="s">
        <v>233</v>
      </c>
    </row>
    <row r="51" spans="1:14" s="114" customFormat="1" ht="27" customHeight="1">
      <c r="A51" s="134">
        <v>5</v>
      </c>
      <c r="B51" s="43" t="s">
        <v>243</v>
      </c>
      <c r="C51" s="36" t="s">
        <v>40</v>
      </c>
      <c r="D51" s="162" t="s">
        <v>117</v>
      </c>
      <c r="E51" s="36"/>
      <c r="F51" s="163" t="s">
        <v>45</v>
      </c>
      <c r="G51" s="117" t="s">
        <v>50</v>
      </c>
      <c r="H51" s="38">
        <v>0</v>
      </c>
      <c r="I51" s="38">
        <v>2</v>
      </c>
      <c r="J51" s="38"/>
      <c r="K51" s="39">
        <v>3</v>
      </c>
      <c r="L51" s="40" t="s">
        <v>6</v>
      </c>
      <c r="M51" s="40" t="s">
        <v>3</v>
      </c>
      <c r="N51" s="36" t="s">
        <v>232</v>
      </c>
    </row>
    <row r="52" spans="1:14" s="106" customFormat="1" ht="24">
      <c r="A52" s="134">
        <v>5</v>
      </c>
      <c r="B52" s="43" t="s">
        <v>246</v>
      </c>
      <c r="C52" s="36" t="s">
        <v>41</v>
      </c>
      <c r="D52" s="93" t="s">
        <v>118</v>
      </c>
      <c r="E52" s="36" t="s">
        <v>159</v>
      </c>
      <c r="F52" s="37" t="s">
        <v>68</v>
      </c>
      <c r="G52" s="117" t="s">
        <v>50</v>
      </c>
      <c r="H52" s="38">
        <v>0</v>
      </c>
      <c r="I52" s="38">
        <v>2</v>
      </c>
      <c r="J52" s="38"/>
      <c r="K52" s="39">
        <v>3</v>
      </c>
      <c r="L52" s="40" t="s">
        <v>6</v>
      </c>
      <c r="M52" s="40" t="s">
        <v>3</v>
      </c>
      <c r="N52" s="36" t="s">
        <v>234</v>
      </c>
    </row>
    <row r="53" spans="1:14" s="106" customFormat="1" ht="24">
      <c r="A53" s="134">
        <v>5</v>
      </c>
      <c r="B53" s="43" t="s">
        <v>321</v>
      </c>
      <c r="C53" s="36" t="s">
        <v>300</v>
      </c>
      <c r="D53" s="93" t="s">
        <v>119</v>
      </c>
      <c r="E53" s="36"/>
      <c r="F53" s="37" t="s">
        <v>310</v>
      </c>
      <c r="G53" s="117" t="s">
        <v>50</v>
      </c>
      <c r="H53" s="38">
        <v>0</v>
      </c>
      <c r="I53" s="38">
        <v>2</v>
      </c>
      <c r="J53" s="38"/>
      <c r="K53" s="39">
        <v>3</v>
      </c>
      <c r="L53" s="40" t="s">
        <v>6</v>
      </c>
      <c r="M53" s="40" t="s">
        <v>3</v>
      </c>
      <c r="N53" s="36" t="s">
        <v>293</v>
      </c>
    </row>
    <row r="54" spans="1:14" s="106" customFormat="1" ht="24">
      <c r="A54" s="134">
        <v>5</v>
      </c>
      <c r="B54" s="43"/>
      <c r="C54" s="36" t="s">
        <v>21</v>
      </c>
      <c r="D54" s="36"/>
      <c r="E54" s="36"/>
      <c r="F54" s="37"/>
      <c r="G54" s="117"/>
      <c r="H54" s="38">
        <v>0</v>
      </c>
      <c r="I54" s="38">
        <v>1</v>
      </c>
      <c r="J54" s="38"/>
      <c r="K54" s="39">
        <v>2</v>
      </c>
      <c r="L54" s="40"/>
      <c r="M54" s="40" t="s">
        <v>5</v>
      </c>
      <c r="N54" s="36"/>
    </row>
    <row r="55" spans="1:14" s="106" customFormat="1" ht="24">
      <c r="A55" s="134">
        <v>5</v>
      </c>
      <c r="B55" s="43"/>
      <c r="C55" s="36" t="s">
        <v>21</v>
      </c>
      <c r="D55" s="109"/>
      <c r="E55" s="109"/>
      <c r="F55" s="109"/>
      <c r="G55" s="117"/>
      <c r="H55" s="110">
        <v>0</v>
      </c>
      <c r="I55" s="110">
        <v>1</v>
      </c>
      <c r="J55" s="110"/>
      <c r="K55" s="111">
        <v>2</v>
      </c>
      <c r="L55" s="112"/>
      <c r="M55" s="40" t="s">
        <v>5</v>
      </c>
      <c r="N55" s="36"/>
    </row>
    <row r="56" spans="1:14" s="106" customFormat="1" ht="12">
      <c r="A56" s="148" t="s">
        <v>64</v>
      </c>
      <c r="B56" s="45"/>
      <c r="C56" s="37"/>
      <c r="D56" s="37"/>
      <c r="E56" s="36"/>
      <c r="F56" s="37"/>
      <c r="G56" s="113"/>
      <c r="H56" s="103"/>
      <c r="I56" s="103"/>
      <c r="J56" s="103"/>
      <c r="K56" s="104"/>
      <c r="L56" s="58"/>
      <c r="M56" s="58"/>
      <c r="N56" s="36"/>
    </row>
    <row r="57" spans="1:14" s="106" customFormat="1" ht="12">
      <c r="A57" s="142">
        <v>5</v>
      </c>
      <c r="B57" s="43" t="s">
        <v>267</v>
      </c>
      <c r="C57" s="37" t="s">
        <v>81</v>
      </c>
      <c r="D57" s="106" t="s">
        <v>151</v>
      </c>
      <c r="E57" s="36"/>
      <c r="F57" s="37" t="s">
        <v>297</v>
      </c>
      <c r="G57" s="113" t="s">
        <v>50</v>
      </c>
      <c r="H57" s="38">
        <v>0</v>
      </c>
      <c r="I57" s="38">
        <v>2</v>
      </c>
      <c r="J57" s="38"/>
      <c r="K57" s="39">
        <v>4</v>
      </c>
      <c r="L57" s="40" t="s">
        <v>6</v>
      </c>
      <c r="M57" s="40" t="s">
        <v>4</v>
      </c>
      <c r="N57" s="36" t="s">
        <v>190</v>
      </c>
    </row>
    <row r="58" spans="1:14" s="106" customFormat="1" ht="24">
      <c r="A58" s="142">
        <v>5</v>
      </c>
      <c r="B58" s="43" t="s">
        <v>268</v>
      </c>
      <c r="C58" s="37" t="s">
        <v>82</v>
      </c>
      <c r="D58" s="37" t="s">
        <v>152</v>
      </c>
      <c r="E58" s="36"/>
      <c r="F58" s="37" t="s">
        <v>297</v>
      </c>
      <c r="G58" s="113" t="s">
        <v>49</v>
      </c>
      <c r="H58" s="38">
        <v>2</v>
      </c>
      <c r="I58" s="38">
        <v>0</v>
      </c>
      <c r="J58" s="38"/>
      <c r="K58" s="39">
        <v>5</v>
      </c>
      <c r="L58" s="40" t="s">
        <v>2</v>
      </c>
      <c r="M58" s="40" t="s">
        <v>4</v>
      </c>
      <c r="N58" s="36" t="s">
        <v>191</v>
      </c>
    </row>
    <row r="59" spans="1:14" s="106" customFormat="1" ht="12">
      <c r="A59" s="135"/>
      <c r="B59" s="119"/>
      <c r="C59" s="46"/>
      <c r="D59" s="46"/>
      <c r="E59" s="46"/>
      <c r="F59" s="46"/>
      <c r="G59" s="153"/>
      <c r="H59" s="47">
        <f>SUBTOTAL(9,H49:H58)</f>
        <v>5</v>
      </c>
      <c r="I59" s="47">
        <f>SUBTOTAL(9,I49:I58)</f>
        <v>13</v>
      </c>
      <c r="J59" s="47">
        <f>SUM(J49:J58)</f>
        <v>0</v>
      </c>
      <c r="K59" s="47">
        <f>SUBTOTAL(9,K49:K58)</f>
        <v>31</v>
      </c>
      <c r="L59" s="49"/>
      <c r="M59" s="49"/>
      <c r="N59" s="46"/>
    </row>
    <row r="60" spans="1:14" s="106" customFormat="1" ht="24">
      <c r="A60" s="135"/>
      <c r="B60" s="119"/>
      <c r="C60" s="46"/>
      <c r="D60" s="46"/>
      <c r="E60" s="46"/>
      <c r="F60" s="46"/>
      <c r="G60" s="154" t="s">
        <v>23</v>
      </c>
      <c r="H60" s="166">
        <f>SUM(H59:I59)*14</f>
        <v>252</v>
      </c>
      <c r="I60" s="167"/>
      <c r="J60" s="120">
        <f>SUM(J59)</f>
        <v>0</v>
      </c>
      <c r="K60" s="47"/>
      <c r="L60" s="49"/>
      <c r="M60" s="49"/>
      <c r="N60" s="46"/>
    </row>
    <row r="61" spans="1:14" s="106" customFormat="1" ht="12">
      <c r="A61" s="136">
        <v>6</v>
      </c>
      <c r="B61" s="56" t="s">
        <v>216</v>
      </c>
      <c r="C61" s="51" t="s">
        <v>67</v>
      </c>
      <c r="D61" s="55" t="s">
        <v>121</v>
      </c>
      <c r="E61" s="51" t="s">
        <v>214</v>
      </c>
      <c r="F61" s="51" t="s">
        <v>204</v>
      </c>
      <c r="G61" s="155" t="s">
        <v>49</v>
      </c>
      <c r="H61" s="52">
        <v>1</v>
      </c>
      <c r="I61" s="52">
        <v>2</v>
      </c>
      <c r="J61" s="52"/>
      <c r="K61" s="53">
        <v>4</v>
      </c>
      <c r="L61" s="54" t="s">
        <v>6</v>
      </c>
      <c r="M61" s="54" t="s">
        <v>3</v>
      </c>
      <c r="N61" s="51"/>
    </row>
    <row r="62" spans="1:14" s="106" customFormat="1" ht="12">
      <c r="A62" s="136">
        <v>6</v>
      </c>
      <c r="B62" s="56" t="s">
        <v>175</v>
      </c>
      <c r="C62" s="51" t="s">
        <v>294</v>
      </c>
      <c r="D62" s="56" t="s">
        <v>122</v>
      </c>
      <c r="E62" s="51"/>
      <c r="F62" s="51" t="s">
        <v>87</v>
      </c>
      <c r="G62" s="155" t="s">
        <v>49</v>
      </c>
      <c r="H62" s="52">
        <v>0</v>
      </c>
      <c r="I62" s="52">
        <v>2</v>
      </c>
      <c r="J62" s="52"/>
      <c r="K62" s="53">
        <v>3</v>
      </c>
      <c r="L62" s="54" t="s">
        <v>6</v>
      </c>
      <c r="M62" s="54" t="s">
        <v>3</v>
      </c>
      <c r="N62" s="51" t="s">
        <v>192</v>
      </c>
    </row>
    <row r="63" spans="1:14" s="106" customFormat="1" ht="12">
      <c r="A63" s="136">
        <v>6</v>
      </c>
      <c r="B63" s="56" t="s">
        <v>319</v>
      </c>
      <c r="C63" s="51" t="s">
        <v>272</v>
      </c>
      <c r="D63" s="56" t="s">
        <v>305</v>
      </c>
      <c r="E63" s="51"/>
      <c r="F63" s="51" t="s">
        <v>25</v>
      </c>
      <c r="G63" s="155" t="s">
        <v>50</v>
      </c>
      <c r="H63" s="52">
        <v>1</v>
      </c>
      <c r="I63" s="52">
        <v>2</v>
      </c>
      <c r="J63" s="52"/>
      <c r="K63" s="53">
        <v>4</v>
      </c>
      <c r="L63" s="54" t="s">
        <v>6</v>
      </c>
      <c r="M63" s="54" t="s">
        <v>3</v>
      </c>
      <c r="N63" s="51" t="s">
        <v>219</v>
      </c>
    </row>
    <row r="64" spans="1:14" s="106" customFormat="1" ht="12">
      <c r="A64" s="136">
        <v>6</v>
      </c>
      <c r="B64" s="56" t="s">
        <v>320</v>
      </c>
      <c r="C64" s="51" t="s">
        <v>98</v>
      </c>
      <c r="D64" s="56" t="s">
        <v>201</v>
      </c>
      <c r="E64" s="51"/>
      <c r="F64" s="51" t="s">
        <v>87</v>
      </c>
      <c r="G64" s="155" t="s">
        <v>49</v>
      </c>
      <c r="H64" s="52">
        <v>2</v>
      </c>
      <c r="I64" s="52">
        <v>0</v>
      </c>
      <c r="J64" s="52"/>
      <c r="K64" s="53">
        <v>3</v>
      </c>
      <c r="L64" s="54" t="s">
        <v>2</v>
      </c>
      <c r="M64" s="54" t="s">
        <v>3</v>
      </c>
      <c r="N64" s="51" t="s">
        <v>215</v>
      </c>
    </row>
    <row r="65" spans="1:14" s="106" customFormat="1" ht="12">
      <c r="A65" s="136">
        <v>6</v>
      </c>
      <c r="B65" s="56" t="s">
        <v>295</v>
      </c>
      <c r="C65" s="51" t="s">
        <v>43</v>
      </c>
      <c r="D65" s="56" t="s">
        <v>123</v>
      </c>
      <c r="E65" s="51" t="s">
        <v>168</v>
      </c>
      <c r="F65" s="51" t="s">
        <v>297</v>
      </c>
      <c r="G65" s="155" t="s">
        <v>50</v>
      </c>
      <c r="H65" s="52">
        <v>1</v>
      </c>
      <c r="I65" s="52">
        <v>1</v>
      </c>
      <c r="J65" s="52"/>
      <c r="K65" s="53">
        <v>3</v>
      </c>
      <c r="L65" s="54" t="s">
        <v>6</v>
      </c>
      <c r="M65" s="54" t="s">
        <v>3</v>
      </c>
      <c r="N65" s="51"/>
    </row>
    <row r="66" spans="1:14" s="106" customFormat="1" ht="24">
      <c r="A66" s="136">
        <v>6</v>
      </c>
      <c r="B66" s="56"/>
      <c r="C66" s="51" t="s">
        <v>21</v>
      </c>
      <c r="D66" s="51"/>
      <c r="E66" s="51"/>
      <c r="F66" s="51"/>
      <c r="G66" s="155"/>
      <c r="H66" s="52">
        <v>0</v>
      </c>
      <c r="I66" s="52">
        <v>1</v>
      </c>
      <c r="J66" s="52"/>
      <c r="K66" s="53">
        <v>2</v>
      </c>
      <c r="L66" s="54"/>
      <c r="M66" s="54" t="s">
        <v>5</v>
      </c>
      <c r="N66" s="51"/>
    </row>
    <row r="67" spans="1:14" s="106" customFormat="1" ht="12">
      <c r="A67" s="147" t="s">
        <v>64</v>
      </c>
      <c r="B67" s="56"/>
      <c r="C67" s="51"/>
      <c r="D67" s="51"/>
      <c r="E67" s="51"/>
      <c r="F67" s="51"/>
      <c r="G67" s="155"/>
      <c r="H67" s="52"/>
      <c r="I67" s="52"/>
      <c r="J67" s="52"/>
      <c r="K67" s="53"/>
      <c r="L67" s="54"/>
      <c r="M67" s="54"/>
      <c r="N67" s="51"/>
    </row>
    <row r="68" spans="1:14" s="106" customFormat="1" ht="12">
      <c r="A68" s="136">
        <v>6</v>
      </c>
      <c r="B68" s="56" t="s">
        <v>269</v>
      </c>
      <c r="C68" s="51" t="s">
        <v>85</v>
      </c>
      <c r="D68" s="107" t="s">
        <v>153</v>
      </c>
      <c r="E68" s="51"/>
      <c r="F68" s="51" t="s">
        <v>56</v>
      </c>
      <c r="G68" s="155" t="s">
        <v>49</v>
      </c>
      <c r="H68" s="52">
        <v>0</v>
      </c>
      <c r="I68" s="52">
        <v>2</v>
      </c>
      <c r="J68" s="52"/>
      <c r="K68" s="53">
        <v>4</v>
      </c>
      <c r="L68" s="54" t="s">
        <v>6</v>
      </c>
      <c r="M68" s="54" t="s">
        <v>4</v>
      </c>
      <c r="N68" s="51" t="s">
        <v>193</v>
      </c>
    </row>
    <row r="69" spans="1:14" s="106" customFormat="1" ht="12">
      <c r="A69" s="136">
        <v>6</v>
      </c>
      <c r="B69" s="56" t="s">
        <v>270</v>
      </c>
      <c r="C69" s="51" t="s">
        <v>84</v>
      </c>
      <c r="D69" s="51" t="s">
        <v>154</v>
      </c>
      <c r="E69" s="51"/>
      <c r="F69" s="51" t="s">
        <v>57</v>
      </c>
      <c r="G69" s="155" t="s">
        <v>49</v>
      </c>
      <c r="H69" s="52">
        <v>2</v>
      </c>
      <c r="I69" s="52">
        <v>0</v>
      </c>
      <c r="J69" s="52"/>
      <c r="K69" s="53">
        <v>4</v>
      </c>
      <c r="L69" s="54" t="s">
        <v>6</v>
      </c>
      <c r="M69" s="54" t="s">
        <v>4</v>
      </c>
      <c r="N69" s="51" t="s">
        <v>194</v>
      </c>
    </row>
    <row r="70" spans="1:14" s="106" customFormat="1" ht="24">
      <c r="A70" s="136">
        <v>6</v>
      </c>
      <c r="B70" s="56" t="s">
        <v>271</v>
      </c>
      <c r="C70" s="51" t="s">
        <v>83</v>
      </c>
      <c r="D70" s="108" t="s">
        <v>155</v>
      </c>
      <c r="E70" s="51"/>
      <c r="F70" s="51" t="s">
        <v>297</v>
      </c>
      <c r="G70" s="155" t="s">
        <v>50</v>
      </c>
      <c r="H70" s="52">
        <v>2</v>
      </c>
      <c r="I70" s="52">
        <v>1</v>
      </c>
      <c r="J70" s="52"/>
      <c r="K70" s="53">
        <v>5</v>
      </c>
      <c r="L70" s="54" t="s">
        <v>2</v>
      </c>
      <c r="M70" s="54" t="s">
        <v>4</v>
      </c>
      <c r="N70" s="51" t="s">
        <v>195</v>
      </c>
    </row>
    <row r="71" spans="1:14" s="106" customFormat="1" ht="12">
      <c r="A71" s="135"/>
      <c r="B71" s="46"/>
      <c r="C71" s="46"/>
      <c r="D71" s="46"/>
      <c r="E71" s="46"/>
      <c r="F71" s="46"/>
      <c r="G71" s="153"/>
      <c r="H71" s="47">
        <f>SUBTOTAL(9,H61:H70)</f>
        <v>9</v>
      </c>
      <c r="I71" s="47">
        <f>SUBTOTAL(9,I61:I70)</f>
        <v>11</v>
      </c>
      <c r="J71" s="47">
        <f>SUM(J61:J70)</f>
        <v>0</v>
      </c>
      <c r="K71" s="47">
        <f>SUBTOTAL(9,K61:K70)</f>
        <v>32</v>
      </c>
      <c r="L71" s="49"/>
      <c r="M71" s="49"/>
      <c r="N71" s="46"/>
    </row>
    <row r="72" spans="1:14" s="106" customFormat="1" ht="24">
      <c r="A72" s="135"/>
      <c r="B72" s="46"/>
      <c r="C72" s="46"/>
      <c r="D72" s="46"/>
      <c r="E72" s="46"/>
      <c r="F72" s="46"/>
      <c r="G72" s="154" t="s">
        <v>23</v>
      </c>
      <c r="H72" s="166">
        <f>SUM(H71:I71)*14</f>
        <v>280</v>
      </c>
      <c r="I72" s="167"/>
      <c r="J72" s="120">
        <f>SUM(J71)</f>
        <v>0</v>
      </c>
      <c r="K72" s="47"/>
      <c r="L72" s="49"/>
      <c r="M72" s="49"/>
      <c r="N72" s="46"/>
    </row>
    <row r="73" spans="1:14" s="106" customFormat="1" ht="12">
      <c r="A73" s="134">
        <v>7</v>
      </c>
      <c r="B73" s="36" t="s">
        <v>217</v>
      </c>
      <c r="C73" s="36" t="s">
        <v>18</v>
      </c>
      <c r="D73" s="36" t="s">
        <v>203</v>
      </c>
      <c r="E73" s="36" t="s">
        <v>200</v>
      </c>
      <c r="F73" s="36" t="s">
        <v>25</v>
      </c>
      <c r="G73" s="117" t="s">
        <v>49</v>
      </c>
      <c r="H73" s="110"/>
      <c r="I73" s="38"/>
      <c r="J73" s="38">
        <v>400</v>
      </c>
      <c r="K73" s="39">
        <v>20</v>
      </c>
      <c r="L73" s="40" t="s">
        <v>6</v>
      </c>
      <c r="M73" s="40" t="s">
        <v>3</v>
      </c>
      <c r="N73" s="36" t="s">
        <v>196</v>
      </c>
    </row>
    <row r="74" spans="1:14" s="106" customFormat="1" ht="12">
      <c r="A74" s="134">
        <v>7</v>
      </c>
      <c r="B74" s="36" t="s">
        <v>218</v>
      </c>
      <c r="C74" s="36" t="s">
        <v>161</v>
      </c>
      <c r="D74" s="36" t="s">
        <v>296</v>
      </c>
      <c r="E74" s="36"/>
      <c r="F74" s="36" t="s">
        <v>25</v>
      </c>
      <c r="G74" s="117" t="s">
        <v>49</v>
      </c>
      <c r="H74" s="110"/>
      <c r="I74" s="38"/>
      <c r="J74" s="38"/>
      <c r="K74" s="39">
        <v>10</v>
      </c>
      <c r="L74" s="40" t="s">
        <v>6</v>
      </c>
      <c r="M74" s="40" t="s">
        <v>3</v>
      </c>
      <c r="N74" s="36"/>
    </row>
    <row r="75" spans="1:14" s="106" customFormat="1" ht="12">
      <c r="A75" s="137"/>
      <c r="B75" s="46"/>
      <c r="C75" s="46"/>
      <c r="D75" s="46"/>
      <c r="E75" s="46"/>
      <c r="F75" s="46"/>
      <c r="G75" s="153"/>
      <c r="H75" s="47"/>
      <c r="I75" s="47"/>
      <c r="J75" s="47">
        <f>SUM(J73)</f>
        <v>400</v>
      </c>
      <c r="K75" s="47"/>
      <c r="L75" s="49"/>
      <c r="M75" s="49"/>
      <c r="N75" s="46"/>
    </row>
    <row r="76" spans="1:14" s="106" customFormat="1" ht="24">
      <c r="A76" s="137"/>
      <c r="B76" s="46"/>
      <c r="C76" s="46"/>
      <c r="D76" s="46"/>
      <c r="E76" s="46"/>
      <c r="F76" s="46"/>
      <c r="G76" s="154" t="s">
        <v>23</v>
      </c>
      <c r="H76" s="166"/>
      <c r="I76" s="167"/>
      <c r="J76" s="120">
        <f>SUM(J75)</f>
        <v>400</v>
      </c>
      <c r="K76" s="47"/>
      <c r="L76" s="49"/>
      <c r="M76" s="49"/>
      <c r="N76" s="46"/>
    </row>
    <row r="77" spans="1:14" s="114" customFormat="1" ht="12">
      <c r="A77" s="141" t="s">
        <v>22</v>
      </c>
      <c r="B77" s="36"/>
      <c r="C77" s="36"/>
      <c r="D77" s="36"/>
      <c r="E77" s="36"/>
      <c r="F77" s="36"/>
      <c r="G77" s="117"/>
      <c r="H77" s="38"/>
      <c r="I77" s="38"/>
      <c r="J77" s="38"/>
      <c r="K77" s="39"/>
      <c r="L77" s="40"/>
      <c r="M77" s="40"/>
      <c r="N77" s="36"/>
    </row>
    <row r="78" spans="1:14" s="106" customFormat="1" ht="24">
      <c r="A78" s="138">
        <v>1</v>
      </c>
      <c r="B78" s="65" t="s">
        <v>209</v>
      </c>
      <c r="C78" s="65" t="s">
        <v>280</v>
      </c>
      <c r="D78" s="65" t="s">
        <v>273</v>
      </c>
      <c r="E78" s="65"/>
      <c r="F78" s="65" t="s">
        <v>298</v>
      </c>
      <c r="G78" s="66" t="s">
        <v>274</v>
      </c>
      <c r="H78" s="66">
        <v>0</v>
      </c>
      <c r="I78" s="66">
        <v>2</v>
      </c>
      <c r="J78" s="66"/>
      <c r="K78" s="66">
        <v>4</v>
      </c>
      <c r="L78" s="66" t="s">
        <v>6</v>
      </c>
      <c r="M78" s="67" t="s">
        <v>4</v>
      </c>
      <c r="N78" s="68" t="s">
        <v>132</v>
      </c>
    </row>
    <row r="79" spans="1:14" s="106" customFormat="1" ht="12">
      <c r="A79" s="138">
        <v>3</v>
      </c>
      <c r="B79" s="65" t="s">
        <v>207</v>
      </c>
      <c r="C79" s="65" t="s">
        <v>282</v>
      </c>
      <c r="D79" s="65" t="s">
        <v>109</v>
      </c>
      <c r="E79" s="65"/>
      <c r="F79" s="65" t="s">
        <v>25</v>
      </c>
      <c r="G79" s="66" t="s">
        <v>49</v>
      </c>
      <c r="H79" s="66">
        <v>0</v>
      </c>
      <c r="I79" s="66">
        <v>2</v>
      </c>
      <c r="J79" s="66"/>
      <c r="K79" s="66">
        <v>4</v>
      </c>
      <c r="L79" s="66" t="s">
        <v>6</v>
      </c>
      <c r="M79" s="67" t="s">
        <v>4</v>
      </c>
      <c r="N79" s="68" t="s">
        <v>244</v>
      </c>
    </row>
    <row r="80" spans="1:14" s="106" customFormat="1" ht="12">
      <c r="A80" s="138">
        <v>1</v>
      </c>
      <c r="B80" s="65" t="s">
        <v>208</v>
      </c>
      <c r="C80" s="65" t="s">
        <v>281</v>
      </c>
      <c r="D80" s="70" t="s">
        <v>101</v>
      </c>
      <c r="E80" s="70"/>
      <c r="F80" s="70" t="s">
        <v>45</v>
      </c>
      <c r="G80" s="67" t="s">
        <v>49</v>
      </c>
      <c r="H80" s="67">
        <v>2</v>
      </c>
      <c r="I80" s="67">
        <v>1</v>
      </c>
      <c r="J80" s="67"/>
      <c r="K80" s="66">
        <v>5</v>
      </c>
      <c r="L80" s="66" t="s">
        <v>2</v>
      </c>
      <c r="M80" s="67" t="s">
        <v>4</v>
      </c>
      <c r="N80" s="68" t="s">
        <v>198</v>
      </c>
    </row>
    <row r="81" spans="1:14" s="106" customFormat="1" ht="12">
      <c r="A81" s="138">
        <v>3</v>
      </c>
      <c r="B81" s="65" t="s">
        <v>227</v>
      </c>
      <c r="C81" s="65" t="s">
        <v>283</v>
      </c>
      <c r="D81" s="65" t="s">
        <v>110</v>
      </c>
      <c r="E81" s="65"/>
      <c r="F81" s="70" t="s">
        <v>55</v>
      </c>
      <c r="G81" s="66" t="s">
        <v>49</v>
      </c>
      <c r="H81" s="66">
        <v>2</v>
      </c>
      <c r="I81" s="66">
        <v>2</v>
      </c>
      <c r="J81" s="66"/>
      <c r="K81" s="66">
        <v>5</v>
      </c>
      <c r="L81" s="66" t="s">
        <v>2</v>
      </c>
      <c r="M81" s="67" t="s">
        <v>4</v>
      </c>
      <c r="N81" s="68" t="s">
        <v>213</v>
      </c>
    </row>
    <row r="82" spans="1:14" s="106" customFormat="1" ht="12">
      <c r="A82" s="138">
        <v>3</v>
      </c>
      <c r="B82" s="65" t="s">
        <v>228</v>
      </c>
      <c r="C82" s="65" t="s">
        <v>284</v>
      </c>
      <c r="D82" s="65" t="s">
        <v>108</v>
      </c>
      <c r="E82" s="65"/>
      <c r="F82" s="32" t="s">
        <v>309</v>
      </c>
      <c r="G82" s="66" t="s">
        <v>49</v>
      </c>
      <c r="H82" s="66">
        <v>2</v>
      </c>
      <c r="I82" s="66">
        <v>2</v>
      </c>
      <c r="J82" s="66"/>
      <c r="K82" s="66">
        <v>5</v>
      </c>
      <c r="L82" s="66" t="s">
        <v>2</v>
      </c>
      <c r="M82" s="67" t="s">
        <v>4</v>
      </c>
      <c r="N82" s="68" t="s">
        <v>133</v>
      </c>
    </row>
    <row r="83" spans="1:14" s="106" customFormat="1" ht="12">
      <c r="A83" s="138">
        <v>3</v>
      </c>
      <c r="B83" s="65" t="s">
        <v>229</v>
      </c>
      <c r="C83" s="65" t="s">
        <v>285</v>
      </c>
      <c r="D83" s="65" t="s">
        <v>103</v>
      </c>
      <c r="E83" s="65"/>
      <c r="F83" s="70" t="s">
        <v>310</v>
      </c>
      <c r="G83" s="66" t="s">
        <v>49</v>
      </c>
      <c r="H83" s="66">
        <v>2</v>
      </c>
      <c r="I83" s="66">
        <v>2</v>
      </c>
      <c r="J83" s="66"/>
      <c r="K83" s="66">
        <v>5</v>
      </c>
      <c r="L83" s="66" t="s">
        <v>2</v>
      </c>
      <c r="M83" s="67" t="s">
        <v>4</v>
      </c>
      <c r="N83" s="68" t="s">
        <v>169</v>
      </c>
    </row>
    <row r="84" spans="1:14" s="106" customFormat="1" ht="12">
      <c r="A84" s="149"/>
      <c r="B84" s="109"/>
      <c r="C84" s="121"/>
      <c r="D84" s="109"/>
      <c r="E84" s="109"/>
      <c r="F84" s="109"/>
      <c r="G84" s="112"/>
      <c r="H84" s="113"/>
      <c r="I84" s="110"/>
      <c r="J84" s="110"/>
      <c r="K84" s="111"/>
      <c r="L84" s="112"/>
      <c r="M84" s="112"/>
      <c r="N84" s="109"/>
    </row>
    <row r="85" spans="1:14" s="127" customFormat="1" ht="12">
      <c r="A85" s="150"/>
      <c r="B85" s="122"/>
      <c r="C85" s="123"/>
      <c r="D85" s="122"/>
      <c r="E85" s="122"/>
      <c r="F85" s="122"/>
      <c r="G85" s="126"/>
      <c r="H85" s="160"/>
      <c r="I85" s="124"/>
      <c r="J85" s="124"/>
      <c r="K85" s="125"/>
      <c r="L85" s="126"/>
      <c r="M85" s="126"/>
      <c r="N85" s="122"/>
    </row>
    <row r="86" spans="1:14" s="133" customFormat="1" ht="12">
      <c r="A86" s="130"/>
      <c r="B86" s="128"/>
      <c r="C86" s="129"/>
      <c r="D86" s="128"/>
      <c r="E86" s="128"/>
      <c r="F86" s="128"/>
      <c r="G86" s="132"/>
      <c r="H86" s="130"/>
      <c r="I86" s="130"/>
      <c r="J86" s="130"/>
      <c r="K86" s="131"/>
      <c r="L86" s="132"/>
      <c r="M86" s="132"/>
      <c r="N86" s="128"/>
    </row>
    <row r="87" spans="1:14" s="133" customFormat="1" ht="12">
      <c r="A87" s="130"/>
      <c r="B87" s="128"/>
      <c r="C87" s="129"/>
      <c r="D87" s="128"/>
      <c r="E87" s="128"/>
      <c r="F87" s="128"/>
      <c r="G87" s="132"/>
      <c r="H87" s="130"/>
      <c r="I87" s="130"/>
      <c r="J87" s="130"/>
      <c r="K87" s="131"/>
      <c r="L87" s="132"/>
      <c r="M87" s="132"/>
      <c r="N87" s="128"/>
    </row>
  </sheetData>
  <mergeCells count="20">
    <mergeCell ref="F7:F8"/>
    <mergeCell ref="A7:A8"/>
    <mergeCell ref="B7:B8"/>
    <mergeCell ref="C7:C8"/>
    <mergeCell ref="D7:D8"/>
    <mergeCell ref="E7:E8"/>
    <mergeCell ref="G7:G8"/>
    <mergeCell ref="H7:I7"/>
    <mergeCell ref="J7:J8"/>
    <mergeCell ref="K7:K8"/>
    <mergeCell ref="L7:L8"/>
    <mergeCell ref="H72:I72"/>
    <mergeCell ref="H76:I76"/>
    <mergeCell ref="N7:N8"/>
    <mergeCell ref="H18:I18"/>
    <mergeCell ref="H27:I27"/>
    <mergeCell ref="H36:I36"/>
    <mergeCell ref="H48:I48"/>
    <mergeCell ref="H60:I60"/>
    <mergeCell ref="M7:M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59 J47 J7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Logisztikai</vt:lpstr>
      <vt:lpstr>Pénzügy-számviteli</vt:lpstr>
      <vt:lpstr>Közigazgatási</vt:lpstr>
      <vt:lpstr>Vállalkozási</vt:lpstr>
      <vt:lpstr>Közigazgatási!Nyomtatási_cím</vt:lpstr>
      <vt:lpstr>Logisztikai!Nyomtatási_cím</vt:lpstr>
      <vt:lpstr>'Pénzügy-számviteli'!Nyomtatási_cím</vt:lpstr>
      <vt:lpstr>Vállalkozási!Nyomtatási_cím</vt:lpstr>
      <vt:lpstr>Közigazgatási!Nyomtatási_terület</vt:lpstr>
      <vt:lpstr>Logisztikai!Nyomtatási_terület</vt:lpstr>
      <vt:lpstr>'Pénzügy-számviteli'!Nyomtatási_terület</vt:lpstr>
      <vt:lpstr>Vállalkozási!Nyomtatási_terület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2019-06-03T11:37:33Z</cp:lastPrinted>
  <dcterms:created xsi:type="dcterms:W3CDTF">2016-09-01T14:49:18Z</dcterms:created>
  <dcterms:modified xsi:type="dcterms:W3CDTF">2019-06-11T12:20:43Z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