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665"/>
  </bookViews>
  <sheets>
    <sheet name="Repülőmérnöki" sheetId="5" r:id="rId1"/>
  </sheets>
  <definedNames>
    <definedName name="_xlnm._FilterDatabase" localSheetId="0" hidden="1">Repülőmérnöki!$A$4:$N$39</definedName>
    <definedName name="_xlnm.Print_Area" localSheetId="0">Repülőmérnöki!$A$1:$N$105</definedName>
  </definedNames>
  <calcPr calcId="125725"/>
</workbook>
</file>

<file path=xl/calcChain.xml><?xml version="1.0" encoding="utf-8"?>
<calcChain xmlns="http://schemas.openxmlformats.org/spreadsheetml/2006/main">
  <c r="K56" i="5"/>
  <c r="J56"/>
  <c r="I56"/>
  <c r="H56"/>
  <c r="J78" l="1"/>
  <c r="J79" s="1"/>
  <c r="I78"/>
  <c r="H78"/>
  <c r="K78"/>
  <c r="K18"/>
  <c r="J90"/>
  <c r="J91" s="1"/>
  <c r="K67"/>
  <c r="I67"/>
  <c r="H67"/>
  <c r="H68" s="1"/>
  <c r="J57"/>
  <c r="K42"/>
  <c r="J42"/>
  <c r="I42"/>
  <c r="H42"/>
  <c r="K28"/>
  <c r="I28"/>
  <c r="H28"/>
  <c r="I18"/>
  <c r="H18"/>
  <c r="K90"/>
  <c r="I90"/>
  <c r="H90"/>
  <c r="J67"/>
  <c r="J68" s="1"/>
  <c r="J43"/>
  <c r="J28"/>
  <c r="J29" s="1"/>
  <c r="J18"/>
  <c r="J19" s="1"/>
  <c r="N5" l="1"/>
  <c r="H57"/>
  <c r="H79"/>
  <c r="H91"/>
  <c r="N6"/>
  <c r="H43"/>
  <c r="H19"/>
  <c r="H29"/>
  <c r="N4" l="1"/>
</calcChain>
</file>

<file path=xl/sharedStrings.xml><?xml version="1.0" encoding="utf-8"?>
<sst xmlns="http://schemas.openxmlformats.org/spreadsheetml/2006/main" count="613" uniqueCount="306">
  <si>
    <t>Félévi köv.</t>
  </si>
  <si>
    <t>Előfeltétel</t>
  </si>
  <si>
    <t>Ekvivalencia</t>
  </si>
  <si>
    <t>Matematika I.</t>
  </si>
  <si>
    <t>K</t>
  </si>
  <si>
    <t>Mechanika I.</t>
  </si>
  <si>
    <t>Műszaki ábrázolás I.</t>
  </si>
  <si>
    <t>G</t>
  </si>
  <si>
    <t>Dr. Sikolya László</t>
  </si>
  <si>
    <t>Dr. Dezső Gergely</t>
  </si>
  <si>
    <t>Matematika II.</t>
  </si>
  <si>
    <t>Mechanika II.</t>
  </si>
  <si>
    <t>Műszaki ábrázolás II.</t>
  </si>
  <si>
    <t>Hő- és áramlástan I.</t>
  </si>
  <si>
    <t>Műszaki kémia</t>
  </si>
  <si>
    <t>Hő- és áramlástan II.</t>
  </si>
  <si>
    <t>Gépelemek I.</t>
  </si>
  <si>
    <t>Gépelemek II.</t>
  </si>
  <si>
    <t>Géptan</t>
  </si>
  <si>
    <t>Mathematics I.</t>
  </si>
  <si>
    <t>Mechanics I.</t>
  </si>
  <si>
    <t>Mechanical Drafting I.</t>
  </si>
  <si>
    <t>Mathematics II.</t>
  </si>
  <si>
    <t>Mechanics II.</t>
  </si>
  <si>
    <t>Mechanical Drafting II.</t>
  </si>
  <si>
    <t>-</t>
  </si>
  <si>
    <t>Machine Parts I.</t>
  </si>
  <si>
    <t>Machine Parts II.</t>
  </si>
  <si>
    <t>Dr. Blahota István</t>
  </si>
  <si>
    <t>Dr. Beszeda Imre</t>
  </si>
  <si>
    <t>Dr. Nagy Károly</t>
  </si>
  <si>
    <t>Dr. Nagy Andrea</t>
  </si>
  <si>
    <t>Kósáné dr. Bilanics Ágnes</t>
  </si>
  <si>
    <t>Dr. Vincze György</t>
  </si>
  <si>
    <t>MII</t>
  </si>
  <si>
    <t>MAI</t>
  </si>
  <si>
    <t>Dr. Páy Gábor László</t>
  </si>
  <si>
    <t>Dr. Szigeti Ferenc János</t>
  </si>
  <si>
    <t>GTI</t>
  </si>
  <si>
    <t>Technical Chemistry</t>
  </si>
  <si>
    <t>Szakdolgozat I.</t>
  </si>
  <si>
    <t>Szakdolgozat II.</t>
  </si>
  <si>
    <t>Műszaki informatika</t>
  </si>
  <si>
    <t>Mérnöki fizika</t>
  </si>
  <si>
    <t>Dr. Ferenczi István</t>
  </si>
  <si>
    <t>Minőség- és környezetirányítás</t>
  </si>
  <si>
    <t>Munkavédelem és biztonságtechnika</t>
  </si>
  <si>
    <t>Automatizálás és irányítástechnika I.</t>
  </si>
  <si>
    <t>Automatizálás és irányítástechnika II.</t>
  </si>
  <si>
    <t>C</t>
  </si>
  <si>
    <t>Képzés óraszáma:</t>
  </si>
  <si>
    <t>Félév</t>
  </si>
  <si>
    <t>Tantárgy neve</t>
  </si>
  <si>
    <t>Tantárgy angol neve</t>
  </si>
  <si>
    <t>Tantárgyfelelős</t>
  </si>
  <si>
    <t>Tantárgy-felelős intézet kódja</t>
  </si>
  <si>
    <t>Heti óraszám</t>
  </si>
  <si>
    <t>Szakmai gyakorlat féléves óraszáma</t>
  </si>
  <si>
    <t>Kredit</t>
  </si>
  <si>
    <t xml:space="preserve"> Tantárgy típusa</t>
  </si>
  <si>
    <t>E</t>
  </si>
  <si>
    <t>Gy</t>
  </si>
  <si>
    <t>A</t>
  </si>
  <si>
    <t xml:space="preserve">Féléves óraszám: </t>
  </si>
  <si>
    <t>Dr. Kiss Zsolt Péter</t>
  </si>
  <si>
    <t>B</t>
  </si>
  <si>
    <t>Kredit:</t>
  </si>
  <si>
    <t>Thesis I.</t>
  </si>
  <si>
    <t>Thesis II.</t>
  </si>
  <si>
    <t>Szakfelelős: Dr. Szilágyi Dénes</t>
  </si>
  <si>
    <t>Dr. Nagy Zsuzsanna</t>
  </si>
  <si>
    <t>Szakmai angol I.</t>
  </si>
  <si>
    <t>Szakmai angol II.</t>
  </si>
  <si>
    <t>Emberi teljesítőképesség és korlátai</t>
  </si>
  <si>
    <t>Szakmai angol III.</t>
  </si>
  <si>
    <t>Légijog</t>
  </si>
  <si>
    <t>Rg. műszerek és elektromos berend. I.</t>
  </si>
  <si>
    <t>Szakmai angol IV.</t>
  </si>
  <si>
    <t>Rg. műszerek és elektromos berend. II.</t>
  </si>
  <si>
    <t>English for Professional Purposes I.</t>
  </si>
  <si>
    <t>English for Professional Purposes II.</t>
  </si>
  <si>
    <t>Human Performances and Limitation</t>
  </si>
  <si>
    <t>English for Professional Purposes III.</t>
  </si>
  <si>
    <t>Air Law</t>
  </si>
  <si>
    <t>Airplane Instruments and Apparatus I.</t>
  </si>
  <si>
    <t>English for Professional Purposes IV.</t>
  </si>
  <si>
    <t>Airplane Instruments and Apparatus II.</t>
  </si>
  <si>
    <t>Dr. Szilágyi Dénes</t>
  </si>
  <si>
    <t>Lajtos István</t>
  </si>
  <si>
    <t>Repülési navigáció I.</t>
  </si>
  <si>
    <t>Repülési gyakorlat I.</t>
  </si>
  <si>
    <t>Repülés előkészítés és tervezés I.</t>
  </si>
  <si>
    <t xml:space="preserve">Repülés meteorológia </t>
  </si>
  <si>
    <t>Flight Navigation I.</t>
  </si>
  <si>
    <t>Flight Practice I.</t>
  </si>
  <si>
    <t>Flight Performances and Planning I.</t>
  </si>
  <si>
    <t>Repülési navigáció II.</t>
  </si>
  <si>
    <t>Repülési gyakorlat II.</t>
  </si>
  <si>
    <t>Repülés előkészítés és tervezés II.</t>
  </si>
  <si>
    <t>Flight Navigation II.</t>
  </si>
  <si>
    <t>Flight Performances and Planning II.</t>
  </si>
  <si>
    <t>Repülési gyakorlat III.</t>
  </si>
  <si>
    <t>Légijárművek üzemeltetési eljárásai</t>
  </si>
  <si>
    <t>Rádióforgalmazás</t>
  </si>
  <si>
    <t>Operations Procedures</t>
  </si>
  <si>
    <t>Radio Communication</t>
  </si>
  <si>
    <t>Repülő személyzeti együttműködés</t>
  </si>
  <si>
    <t>Repülésbiztonság</t>
  </si>
  <si>
    <t>Dr. Gausz Tamás</t>
  </si>
  <si>
    <t>Dr. Urbán István</t>
  </si>
  <si>
    <t>Anyagismeret és gyártástechnológia I.</t>
  </si>
  <si>
    <t>Anyagismeret és gyártástechnológia II.</t>
  </si>
  <si>
    <t>Repüléselmélet I.</t>
  </si>
  <si>
    <t>Repüléselmélet II.</t>
  </si>
  <si>
    <t>Theory of Flight I.</t>
  </si>
  <si>
    <t>Theory of Flight II.</t>
  </si>
  <si>
    <t>Dr. Csiky Nándor</t>
  </si>
  <si>
    <t>Rg. sárkányszerkezetek és rendszerek I.</t>
  </si>
  <si>
    <t>Airframes and Systems I.</t>
  </si>
  <si>
    <t>Rg. sárkányszerkezetek és rendszerek II.</t>
  </si>
  <si>
    <t>Airframes and Systems II.</t>
  </si>
  <si>
    <t>Repülőgép hajtóművek I.</t>
  </si>
  <si>
    <t>Power Plants I.</t>
  </si>
  <si>
    <t>Repülőgép hajtóművek II.</t>
  </si>
  <si>
    <t>Power Plants II.</t>
  </si>
  <si>
    <t>Szakmai gyak. órasz.:</t>
  </si>
  <si>
    <t>Aviation Meteorology</t>
  </si>
  <si>
    <t>Flight Practice II.</t>
  </si>
  <si>
    <t>Flight Practice III.</t>
  </si>
  <si>
    <t>Flight Practice IV.</t>
  </si>
  <si>
    <t>BAI0064</t>
  </si>
  <si>
    <t>BAI0065</t>
  </si>
  <si>
    <t>BAI0066</t>
  </si>
  <si>
    <t>BAI0090</t>
  </si>
  <si>
    <t>BAI0067</t>
  </si>
  <si>
    <t>BAI0068</t>
  </si>
  <si>
    <t>BAI0069</t>
  </si>
  <si>
    <t>BAI0070</t>
  </si>
  <si>
    <t>BAI0071</t>
  </si>
  <si>
    <t>BAI0072</t>
  </si>
  <si>
    <t>BAI0073</t>
  </si>
  <si>
    <t>BAI0074</t>
  </si>
  <si>
    <t>BAI0076</t>
  </si>
  <si>
    <t>BAI0078</t>
  </si>
  <si>
    <t>BAI0077</t>
  </si>
  <si>
    <t>BAI0079</t>
  </si>
  <si>
    <t>BAI0081</t>
  </si>
  <si>
    <t>BAI0082</t>
  </si>
  <si>
    <t>BAI0085</t>
  </si>
  <si>
    <t>BAI0086</t>
  </si>
  <si>
    <t>BAI0071, BAI0072</t>
  </si>
  <si>
    <t>BAI0084</t>
  </si>
  <si>
    <t>BAI0091</t>
  </si>
  <si>
    <t>Gazdasági jog</t>
  </si>
  <si>
    <t>Knowledge of Materials and Production Technology I.</t>
  </si>
  <si>
    <t>Knowledge of Materials and Production Technology II.</t>
  </si>
  <si>
    <t>Engineering Informatics</t>
  </si>
  <si>
    <t>Engineering Physics</t>
  </si>
  <si>
    <t>Heat and Flow Engineering I.</t>
  </si>
  <si>
    <t>Science of Machines</t>
  </si>
  <si>
    <t>Specializáció</t>
  </si>
  <si>
    <t>Heat and Flow Engineering II.</t>
  </si>
  <si>
    <t>Labour Safety</t>
  </si>
  <si>
    <t>Quality and Enviroment Control</t>
  </si>
  <si>
    <t>Az intézményi kínálat szerint szabadon választható tantárgy</t>
  </si>
  <si>
    <t>Basics of Economics</t>
  </si>
  <si>
    <t>Automatization and Control I.</t>
  </si>
  <si>
    <t>Automatization and Control II.</t>
  </si>
  <si>
    <t>Humánerőforrás menedzsment</t>
  </si>
  <si>
    <t>Flight Practice V.</t>
  </si>
  <si>
    <t>Aviation Safety</t>
  </si>
  <si>
    <t>Multi Crew Cooperation</t>
  </si>
  <si>
    <t>BAI0080</t>
  </si>
  <si>
    <t>Elektronika és elektrotechnika</t>
  </si>
  <si>
    <t>Electronics and Electrical Engineering</t>
  </si>
  <si>
    <t>Idegen nyelven választható tantárgyak</t>
  </si>
  <si>
    <t>Specializáció: Közforgalmi repölőgép-vezetői</t>
  </si>
  <si>
    <t>IOVK</t>
  </si>
  <si>
    <t>RMB1702</t>
  </si>
  <si>
    <t>RMB2706</t>
  </si>
  <si>
    <t>BHR1001</t>
  </si>
  <si>
    <t>BHR1002</t>
  </si>
  <si>
    <t>BHR1003</t>
  </si>
  <si>
    <t>BHR1004</t>
  </si>
  <si>
    <t>BHR1005</t>
  </si>
  <si>
    <t>BHR2002</t>
  </si>
  <si>
    <t>BHR1006</t>
  </si>
  <si>
    <t>BHR1007</t>
  </si>
  <si>
    <t>BHR1008</t>
  </si>
  <si>
    <t>BHR2003</t>
  </si>
  <si>
    <t>BHR2005</t>
  </si>
  <si>
    <t>BHR1009</t>
  </si>
  <si>
    <t>BHR1010</t>
  </si>
  <si>
    <t>BHR1011</t>
  </si>
  <si>
    <t>BHR1012</t>
  </si>
  <si>
    <t>BHR2006</t>
  </si>
  <si>
    <t>BHR2007</t>
  </si>
  <si>
    <t>BHR2008</t>
  </si>
  <si>
    <t>BHR1013</t>
  </si>
  <si>
    <t>BHR1014</t>
  </si>
  <si>
    <t>BHR1015</t>
  </si>
  <si>
    <t>BHR2009</t>
  </si>
  <si>
    <t>BHR2011</t>
  </si>
  <si>
    <t>BHR1017</t>
  </si>
  <si>
    <t>BHR1018</t>
  </si>
  <si>
    <t>BHR2012</t>
  </si>
  <si>
    <t>BHR2013</t>
  </si>
  <si>
    <t>AMB1103</t>
  </si>
  <si>
    <t>AMB1104</t>
  </si>
  <si>
    <t>AMB1107</t>
  </si>
  <si>
    <t>AMB1601</t>
  </si>
  <si>
    <t>AMB1203</t>
  </si>
  <si>
    <t>AMB1204</t>
  </si>
  <si>
    <t>AMB1205</t>
  </si>
  <si>
    <t>AMB1206</t>
  </si>
  <si>
    <t>RMB2302</t>
  </si>
  <si>
    <t>RMB2409</t>
  </si>
  <si>
    <t>AMB1303</t>
  </si>
  <si>
    <t>AMB1105</t>
  </si>
  <si>
    <t>RMB2507</t>
  </si>
  <si>
    <t>RMB2514</t>
  </si>
  <si>
    <t>RMB2407</t>
  </si>
  <si>
    <t>RMB2509</t>
  </si>
  <si>
    <t>RMB1501</t>
  </si>
  <si>
    <t>RMB2510</t>
  </si>
  <si>
    <t>RMB2506</t>
  </si>
  <si>
    <t>RMB2413</t>
  </si>
  <si>
    <t>RMB2610</t>
  </si>
  <si>
    <t>RMB2608</t>
  </si>
  <si>
    <t>RMB2609</t>
  </si>
  <si>
    <t>BAI0082, BHR1003</t>
  </si>
  <si>
    <t>BHR1011, BHR1012</t>
  </si>
  <si>
    <t>Electronics and Electrical Engineer.</t>
  </si>
  <si>
    <t>BAI0143</t>
  </si>
  <si>
    <t>Specializáció-felelős: Dr. Szilágyi Dénes</t>
  </si>
  <si>
    <t>FK3</t>
  </si>
  <si>
    <t>Matematika alapozó</t>
  </si>
  <si>
    <t>Basis of Mathematics</t>
  </si>
  <si>
    <t>FK4</t>
  </si>
  <si>
    <t>Fizika alapozó</t>
  </si>
  <si>
    <t>Basis of Phisycs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</si>
  <si>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</si>
  <si>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</si>
  <si>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</si>
  <si>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</si>
  <si>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</si>
  <si>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Gépelemek II. (angol)</t>
  </si>
  <si>
    <t>AI</t>
  </si>
  <si>
    <t>BAI0140</t>
  </si>
  <si>
    <t>BAI0141</t>
  </si>
  <si>
    <t>BAI0144</t>
  </si>
  <si>
    <t>BAI0145</t>
  </si>
  <si>
    <t>BAI0147</t>
  </si>
  <si>
    <t>RMB2301</t>
  </si>
  <si>
    <t>RMB2403</t>
  </si>
  <si>
    <t>RMB2504</t>
  </si>
  <si>
    <t>RMB2606</t>
  </si>
  <si>
    <t>Tantárgy kódja</t>
  </si>
  <si>
    <t>AMB1305, BAI0144</t>
  </si>
  <si>
    <t>RMB2408, BHR2014</t>
  </si>
  <si>
    <t>AMB1401, BAI0147</t>
  </si>
  <si>
    <t>RMB2508, BHR2015</t>
  </si>
  <si>
    <t>RMB2607,  BHR2016</t>
  </si>
  <si>
    <t>RMB2702, BHR2017</t>
  </si>
  <si>
    <t>RMB2702, BHR2018</t>
  </si>
  <si>
    <t>AMB1102, BAI0065</t>
  </si>
  <si>
    <t>AIB1001, BAI0068</t>
  </si>
  <si>
    <t>AMB1202, BAI0071</t>
  </si>
  <si>
    <t>AMB1305, BAI0079</t>
  </si>
  <si>
    <t>AMB1306, BAI0080</t>
  </si>
  <si>
    <t>AMB1401, BAI0082</t>
  </si>
  <si>
    <t>BAI0064, FK3</t>
  </si>
  <si>
    <t>Dr. Hegedüs László Zsigmond</t>
  </si>
  <si>
    <t>Repülési gyakorlat IV.</t>
  </si>
  <si>
    <t>BAI0028</t>
  </si>
  <si>
    <t>Human Resource Management</t>
  </si>
  <si>
    <t>Repülési gyakorlat V.</t>
  </si>
  <si>
    <t>Felzárkóztató kurzusok</t>
  </si>
  <si>
    <t>Közgazdaságtan</t>
  </si>
  <si>
    <t>Economics</t>
  </si>
  <si>
    <t>BAI0148</t>
  </si>
  <si>
    <t>Gazdálkodási ismeretek</t>
  </si>
  <si>
    <t>Légiközlekedési tevékenység szervezése</t>
  </si>
  <si>
    <t>Business Law</t>
  </si>
  <si>
    <t>Kósa Péter</t>
  </si>
  <si>
    <t>Factory Organizing</t>
  </si>
  <si>
    <t>Vargáné dr. Bosnyák Ildikó</t>
  </si>
  <si>
    <t>Szak megnevezése: Repülőmérnöki alapképzési szak</t>
  </si>
  <si>
    <t>Dr. Kemény Lajos</t>
  </si>
  <si>
    <t>Takács Gábor</t>
  </si>
  <si>
    <t>Dr. Szabó László</t>
  </si>
  <si>
    <t>Fejesné Sándor Valéria</t>
  </si>
  <si>
    <t>BHR1003
BHR1016</t>
  </si>
  <si>
    <t>BHR2001
BHR2006
BHR2007</t>
  </si>
  <si>
    <t>Dr. Konkoly Marniko</t>
  </si>
  <si>
    <t>BHR1019</t>
  </si>
  <si>
    <t>BHR1020</t>
  </si>
  <si>
    <t>BHR1021</t>
  </si>
  <si>
    <t>BHR1022</t>
  </si>
  <si>
    <t>BHR1023</t>
  </si>
  <si>
    <t>BHR2014</t>
  </si>
  <si>
    <t>BHR2015</t>
  </si>
  <si>
    <t>BHR2016</t>
  </si>
  <si>
    <t>2019 szeptemberétől</t>
  </si>
  <si>
    <t>Vassné dr. Figula Erika</t>
  </si>
  <si>
    <t>BAI0079, BAI0070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</si>
</sst>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4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1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left"/>
    </xf>
    <xf numFmtId="0" fontId="8" fillId="0" borderId="0" xfId="0" applyFont="1" applyAlignment="1"/>
    <xf numFmtId="0" fontId="8" fillId="0" borderId="5" xfId="0" applyFont="1" applyBorder="1" applyAlignment="1"/>
    <xf numFmtId="0" fontId="8" fillId="0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7" fillId="0" borderId="4" xfId="0" applyFont="1" applyBorder="1" applyAlignment="1">
      <alignment wrapText="1"/>
    </xf>
    <xf numFmtId="0" fontId="6" fillId="0" borderId="5" xfId="0" applyFont="1" applyFill="1" applyBorder="1" applyAlignment="1"/>
    <xf numFmtId="1" fontId="6" fillId="0" borderId="5" xfId="0" applyNumberFormat="1" applyFont="1" applyFill="1" applyBorder="1" applyAlignment="1">
      <alignment horizontal="center"/>
    </xf>
    <xf numFmtId="1" fontId="10" fillId="0" borderId="5" xfId="0" applyNumberFormat="1" applyFont="1" applyFill="1" applyBorder="1" applyAlignment="1"/>
    <xf numFmtId="1" fontId="10" fillId="0" borderId="7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1" fontId="9" fillId="0" borderId="5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left"/>
    </xf>
    <xf numFmtId="1" fontId="10" fillId="0" borderId="5" xfId="0" applyNumberFormat="1" applyFont="1" applyFill="1" applyBorder="1" applyAlignment="1">
      <alignment horizontal="right"/>
    </xf>
    <xf numFmtId="1" fontId="10" fillId="0" borderId="7" xfId="0" applyNumberFormat="1" applyFont="1" applyFill="1" applyBorder="1" applyAlignment="1">
      <alignment horizontal="center"/>
    </xf>
    <xf numFmtId="0" fontId="7" fillId="0" borderId="5" xfId="0" applyFont="1" applyBorder="1" applyAlignment="1">
      <alignment wrapText="1"/>
    </xf>
    <xf numFmtId="0" fontId="6" fillId="0" borderId="5" xfId="0" applyFont="1" applyFill="1" applyBorder="1" applyAlignment="1">
      <alignment horizontal="center"/>
    </xf>
    <xf numFmtId="0" fontId="7" fillId="0" borderId="5" xfId="0" applyFont="1" applyBorder="1" applyAlignment="1"/>
    <xf numFmtId="1" fontId="7" fillId="0" borderId="5" xfId="0" applyNumberFormat="1" applyFont="1" applyBorder="1" applyAlignment="1">
      <alignment horizontal="center"/>
    </xf>
    <xf numFmtId="1" fontId="6" fillId="0" borderId="5" xfId="0" applyNumberFormat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left"/>
    </xf>
    <xf numFmtId="0" fontId="7" fillId="0" borderId="2" xfId="0" applyFont="1" applyBorder="1" applyAlignment="1">
      <alignment wrapText="1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5" fillId="4" borderId="26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26" xfId="0" applyNumberFormat="1" applyFont="1" applyFill="1" applyBorder="1" applyAlignment="1">
      <alignment horizontal="center" vertical="center"/>
    </xf>
    <xf numFmtId="1" fontId="4" fillId="7" borderId="12" xfId="0" applyNumberFormat="1" applyFont="1" applyFill="1" applyBorder="1" applyAlignment="1">
      <alignment horizontal="center" vertical="center" wrapText="1"/>
    </xf>
    <xf numFmtId="1" fontId="4" fillId="7" borderId="13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1" fontId="4" fillId="7" borderId="15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6" borderId="18" xfId="0" applyNumberFormat="1" applyFont="1" applyFill="1" applyBorder="1" applyAlignment="1">
      <alignment vertical="center" wrapText="1"/>
    </xf>
    <xf numFmtId="1" fontId="4" fillId="6" borderId="16" xfId="0" applyNumberFormat="1" applyFont="1" applyFill="1" applyBorder="1" applyAlignment="1">
      <alignment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/>
    </xf>
    <xf numFmtId="1" fontId="4" fillId="8" borderId="15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justify"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vertical="center"/>
    </xf>
    <xf numFmtId="0" fontId="9" fillId="8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justify" vertical="center" wrapText="1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1" fontId="4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left" vertical="center"/>
    </xf>
    <xf numFmtId="0" fontId="13" fillId="8" borderId="16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9" fillId="8" borderId="17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 wrapText="1"/>
    </xf>
    <xf numFmtId="1" fontId="14" fillId="0" borderId="18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/>
    </xf>
    <xf numFmtId="1" fontId="4" fillId="11" borderId="15" xfId="0" applyNumberFormat="1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left" vertical="center" wrapText="1"/>
    </xf>
    <xf numFmtId="0" fontId="4" fillId="11" borderId="16" xfId="0" applyFont="1" applyFill="1" applyBorder="1" applyAlignment="1">
      <alignment vertical="center"/>
    </xf>
    <xf numFmtId="0" fontId="9" fillId="11" borderId="16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12" fillId="11" borderId="16" xfId="0" applyFont="1" applyFill="1" applyBorder="1" applyAlignment="1">
      <alignment vertical="center" wrapText="1"/>
    </xf>
    <xf numFmtId="0" fontId="12" fillId="11" borderId="16" xfId="1" applyFont="1" applyFill="1" applyBorder="1" applyAlignment="1">
      <alignment vertical="center" wrapText="1"/>
    </xf>
    <xf numFmtId="0" fontId="12" fillId="11" borderId="16" xfId="1" applyFont="1" applyFill="1" applyBorder="1" applyAlignment="1">
      <alignment horizontal="center" vertical="center" wrapText="1"/>
    </xf>
    <xf numFmtId="1" fontId="12" fillId="11" borderId="16" xfId="1" applyNumberFormat="1" applyFont="1" applyFill="1" applyBorder="1" applyAlignment="1">
      <alignment horizontal="center" vertical="center" wrapText="1"/>
    </xf>
    <xf numFmtId="0" fontId="12" fillId="11" borderId="16" xfId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 wrapText="1"/>
    </xf>
    <xf numFmtId="0" fontId="4" fillId="11" borderId="16" xfId="1" applyFont="1" applyFill="1" applyBorder="1" applyAlignment="1">
      <alignment vertical="center" wrapText="1"/>
    </xf>
    <xf numFmtId="0" fontId="12" fillId="11" borderId="16" xfId="1" applyFont="1" applyFill="1" applyBorder="1" applyAlignment="1">
      <alignment vertical="center"/>
    </xf>
    <xf numFmtId="1" fontId="12" fillId="11" borderId="16" xfId="1" applyNumberFormat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/>
    </xf>
    <xf numFmtId="1" fontId="4" fillId="0" borderId="21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wrapText="1"/>
    </xf>
    <xf numFmtId="0" fontId="4" fillId="9" borderId="16" xfId="0" applyFont="1" applyFill="1" applyBorder="1" applyAlignment="1">
      <alignment vertical="center" wrapText="1"/>
    </xf>
    <xf numFmtId="0" fontId="4" fillId="11" borderId="1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14" fillId="0" borderId="1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vertical="center" wrapText="1"/>
    </xf>
    <xf numFmtId="0" fontId="12" fillId="0" borderId="16" xfId="1" applyFont="1" applyFill="1" applyBorder="1" applyAlignment="1">
      <alignment vertical="center"/>
    </xf>
    <xf numFmtId="0" fontId="12" fillId="0" borderId="16" xfId="1" applyFont="1" applyFill="1" applyBorder="1" applyAlignment="1">
      <alignment horizontal="center" vertical="center"/>
    </xf>
    <xf numFmtId="1" fontId="12" fillId="0" borderId="16" xfId="1" applyNumberFormat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4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 wrapText="1"/>
    </xf>
    <xf numFmtId="1" fontId="15" fillId="4" borderId="26" xfId="0" applyNumberFormat="1" applyFont="1" applyFill="1" applyBorder="1" applyAlignment="1">
      <alignment horizontal="center" vertical="center" wrapText="1"/>
    </xf>
    <xf numFmtId="1" fontId="15" fillId="4" borderId="26" xfId="0" applyNumberFormat="1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  <colors>
    <mruColors>
      <color rgb="FFC5D9F1"/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79139</xdr:rowOff>
    </xdr:from>
    <xdr:to>
      <xdr:col>2</xdr:col>
      <xdr:colOff>1234514</xdr:colOff>
      <xdr:row>6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39"/>
          <a:ext cx="2246545" cy="8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9"/>
  <sheetViews>
    <sheetView tabSelected="1" zoomScaleNormal="100" zoomScaleSheetLayoutView="85" workbookViewId="0">
      <selection activeCell="A7" sqref="A7"/>
    </sheetView>
  </sheetViews>
  <sheetFormatPr defaultRowHeight="12.75"/>
  <cols>
    <col min="1" max="1" width="5.7109375" style="4" customWidth="1"/>
    <col min="2" max="2" width="9.42578125" style="4" customWidth="1"/>
    <col min="3" max="3" width="32.85546875" style="4" customWidth="1"/>
    <col min="4" max="4" width="30.42578125" style="171" customWidth="1"/>
    <col min="5" max="5" width="11.28515625" style="4" customWidth="1"/>
    <col min="6" max="6" width="23.7109375" style="4" customWidth="1"/>
    <col min="7" max="7" width="9.42578125" style="4" customWidth="1"/>
    <col min="8" max="9" width="5.140625" style="4" customWidth="1"/>
    <col min="10" max="10" width="8.85546875" style="4" customWidth="1"/>
    <col min="11" max="11" width="5.7109375" style="4" customWidth="1"/>
    <col min="12" max="12" width="10.85546875" style="4" customWidth="1"/>
    <col min="13" max="13" width="9.140625" style="4" customWidth="1"/>
    <col min="14" max="14" width="17.28515625" style="4" customWidth="1"/>
    <col min="15" max="16384" width="9.140625" style="1"/>
  </cols>
  <sheetData>
    <row r="1" spans="1:18">
      <c r="A1" s="17"/>
      <c r="B1" s="17"/>
      <c r="C1" s="17"/>
      <c r="D1" s="193" t="s">
        <v>287</v>
      </c>
      <c r="E1" s="194"/>
      <c r="F1" s="194"/>
      <c r="G1" s="194"/>
      <c r="H1" s="18"/>
      <c r="I1" s="18"/>
      <c r="J1" s="19" t="s">
        <v>69</v>
      </c>
      <c r="K1" s="18"/>
      <c r="L1" s="18"/>
      <c r="M1" s="18"/>
      <c r="N1" s="20"/>
    </row>
    <row r="2" spans="1:18" s="5" customFormat="1">
      <c r="A2" s="21"/>
      <c r="B2" s="21"/>
      <c r="C2" s="21"/>
      <c r="D2" s="54" t="s">
        <v>176</v>
      </c>
      <c r="E2" s="22"/>
      <c r="F2" s="23"/>
      <c r="G2" s="23"/>
      <c r="H2" s="24"/>
      <c r="I2" s="25"/>
      <c r="J2" s="26" t="s">
        <v>234</v>
      </c>
      <c r="K2" s="25"/>
      <c r="L2" s="27"/>
      <c r="M2" s="28"/>
      <c r="N2" s="29"/>
    </row>
    <row r="3" spans="1:18" s="5" customFormat="1">
      <c r="A3" s="30"/>
      <c r="B3" s="30"/>
      <c r="C3" s="30"/>
      <c r="D3" s="166"/>
      <c r="E3" s="31"/>
      <c r="F3" s="24"/>
      <c r="G3" s="24"/>
      <c r="H3" s="24"/>
      <c r="I3" s="25"/>
      <c r="J3" s="25"/>
      <c r="K3" s="25"/>
      <c r="L3" s="32"/>
      <c r="M3" s="33"/>
      <c r="N3" s="34"/>
    </row>
    <row r="4" spans="1:18" customFormat="1">
      <c r="A4" s="35"/>
      <c r="B4" s="35"/>
      <c r="C4" s="35"/>
      <c r="D4" s="55"/>
      <c r="E4" s="195"/>
      <c r="F4" s="195"/>
      <c r="G4" s="195"/>
      <c r="H4" s="37"/>
      <c r="I4" s="38"/>
      <c r="J4" s="38"/>
      <c r="K4" s="38"/>
      <c r="L4" s="39" t="s">
        <v>50</v>
      </c>
      <c r="M4" s="39"/>
      <c r="N4" s="40">
        <f>(H19+H29+H43+H57+H68+H79+H91)</f>
        <v>2464</v>
      </c>
    </row>
    <row r="5" spans="1:18" customFormat="1">
      <c r="A5" s="30"/>
      <c r="B5" s="30"/>
      <c r="C5" s="30"/>
      <c r="D5" s="36"/>
      <c r="E5" s="195"/>
      <c r="F5" s="195"/>
      <c r="G5" s="195"/>
      <c r="H5" s="37"/>
      <c r="I5" s="38"/>
      <c r="J5" s="38"/>
      <c r="K5" s="38"/>
      <c r="L5" s="41" t="s">
        <v>66</v>
      </c>
      <c r="M5" s="42"/>
      <c r="N5" s="40">
        <f>(K18+K28+K42+K56+K67+K78+K90)</f>
        <v>210</v>
      </c>
    </row>
    <row r="6" spans="1:18" customFormat="1">
      <c r="A6" s="43"/>
      <c r="B6" s="43"/>
      <c r="C6" s="43"/>
      <c r="D6" s="36"/>
      <c r="E6" s="44"/>
      <c r="F6" s="44"/>
      <c r="G6" s="44"/>
      <c r="H6" s="44"/>
      <c r="I6" s="38"/>
      <c r="J6" s="38"/>
      <c r="K6" s="38"/>
      <c r="L6" s="45" t="s">
        <v>125</v>
      </c>
      <c r="M6" s="46"/>
      <c r="N6" s="47">
        <f>(J19+J29+J43+J57+J68+J79+J91)</f>
        <v>400</v>
      </c>
    </row>
    <row r="7" spans="1:18" customFormat="1" ht="15" customHeight="1">
      <c r="A7" s="180" t="s">
        <v>303</v>
      </c>
      <c r="B7" s="181"/>
      <c r="C7" s="182"/>
      <c r="D7" s="48"/>
      <c r="E7" s="49"/>
      <c r="F7" s="49"/>
      <c r="G7" s="49"/>
      <c r="H7" s="50"/>
      <c r="I7" s="51"/>
      <c r="J7" s="51"/>
      <c r="K7" s="52"/>
      <c r="L7" s="49"/>
      <c r="M7" s="50"/>
      <c r="N7" s="53"/>
      <c r="O7" s="1"/>
      <c r="P7" s="1"/>
      <c r="Q7" s="1"/>
      <c r="R7" s="1"/>
    </row>
    <row r="8" spans="1:18" s="57" customFormat="1" ht="24.75" customHeight="1">
      <c r="A8" s="191" t="s">
        <v>51</v>
      </c>
      <c r="B8" s="189" t="s">
        <v>257</v>
      </c>
      <c r="C8" s="189" t="s">
        <v>52</v>
      </c>
      <c r="D8" s="189" t="s">
        <v>53</v>
      </c>
      <c r="E8" s="192" t="s">
        <v>1</v>
      </c>
      <c r="F8" s="192" t="s">
        <v>54</v>
      </c>
      <c r="G8" s="189" t="s">
        <v>55</v>
      </c>
      <c r="H8" s="189" t="s">
        <v>56</v>
      </c>
      <c r="I8" s="189"/>
      <c r="J8" s="190" t="s">
        <v>57</v>
      </c>
      <c r="K8" s="191" t="s">
        <v>58</v>
      </c>
      <c r="L8" s="192" t="s">
        <v>0</v>
      </c>
      <c r="M8" s="189" t="s">
        <v>59</v>
      </c>
      <c r="N8" s="188" t="s">
        <v>2</v>
      </c>
      <c r="O8" s="56"/>
    </row>
    <row r="9" spans="1:18" s="57" customFormat="1" ht="26.25" customHeight="1">
      <c r="A9" s="191"/>
      <c r="B9" s="189"/>
      <c r="C9" s="189"/>
      <c r="D9" s="189"/>
      <c r="E9" s="192"/>
      <c r="F9" s="192"/>
      <c r="G9" s="189"/>
      <c r="H9" s="58" t="s">
        <v>60</v>
      </c>
      <c r="I9" s="59" t="s">
        <v>61</v>
      </c>
      <c r="J9" s="190"/>
      <c r="K9" s="191"/>
      <c r="L9" s="192"/>
      <c r="M9" s="189"/>
      <c r="N9" s="188"/>
    </row>
    <row r="10" spans="1:18" s="2" customFormat="1">
      <c r="A10" s="60">
        <v>1</v>
      </c>
      <c r="B10" s="61" t="s">
        <v>130</v>
      </c>
      <c r="C10" s="62" t="s">
        <v>3</v>
      </c>
      <c r="D10" s="63" t="s">
        <v>19</v>
      </c>
      <c r="E10" s="64"/>
      <c r="F10" s="62" t="s">
        <v>28</v>
      </c>
      <c r="G10" s="64" t="s">
        <v>34</v>
      </c>
      <c r="H10" s="64">
        <v>2</v>
      </c>
      <c r="I10" s="64">
        <v>2</v>
      </c>
      <c r="J10" s="62"/>
      <c r="K10" s="64">
        <v>6</v>
      </c>
      <c r="L10" s="64" t="s">
        <v>4</v>
      </c>
      <c r="M10" s="64" t="s">
        <v>62</v>
      </c>
      <c r="N10" s="65"/>
    </row>
    <row r="11" spans="1:18" s="2" customFormat="1">
      <c r="A11" s="66">
        <v>1</v>
      </c>
      <c r="B11" s="67" t="s">
        <v>131</v>
      </c>
      <c r="C11" s="68" t="s">
        <v>5</v>
      </c>
      <c r="D11" s="69" t="s">
        <v>20</v>
      </c>
      <c r="E11" s="70"/>
      <c r="F11" s="68" t="s">
        <v>9</v>
      </c>
      <c r="G11" s="70" t="s">
        <v>35</v>
      </c>
      <c r="H11" s="70">
        <v>2</v>
      </c>
      <c r="I11" s="70">
        <v>2</v>
      </c>
      <c r="J11" s="68"/>
      <c r="K11" s="70">
        <v>6</v>
      </c>
      <c r="L11" s="70" t="s">
        <v>4</v>
      </c>
      <c r="M11" s="70" t="s">
        <v>62</v>
      </c>
      <c r="N11" s="71" t="s">
        <v>248</v>
      </c>
    </row>
    <row r="12" spans="1:18" s="2" customFormat="1">
      <c r="A12" s="66">
        <v>1</v>
      </c>
      <c r="B12" s="67" t="s">
        <v>132</v>
      </c>
      <c r="C12" s="68" t="s">
        <v>6</v>
      </c>
      <c r="D12" s="69" t="s">
        <v>21</v>
      </c>
      <c r="E12" s="70"/>
      <c r="F12" s="68" t="s">
        <v>284</v>
      </c>
      <c r="G12" s="70" t="s">
        <v>35</v>
      </c>
      <c r="H12" s="70">
        <v>2</v>
      </c>
      <c r="I12" s="70">
        <v>2</v>
      </c>
      <c r="J12" s="68"/>
      <c r="K12" s="70">
        <v>4</v>
      </c>
      <c r="L12" s="70" t="s">
        <v>4</v>
      </c>
      <c r="M12" s="70" t="s">
        <v>62</v>
      </c>
      <c r="N12" s="71" t="s">
        <v>207</v>
      </c>
    </row>
    <row r="13" spans="1:18" s="2" customFormat="1" ht="24">
      <c r="A13" s="66">
        <v>1</v>
      </c>
      <c r="B13" s="67" t="s">
        <v>133</v>
      </c>
      <c r="C13" s="72" t="s">
        <v>110</v>
      </c>
      <c r="D13" s="69" t="s">
        <v>154</v>
      </c>
      <c r="E13" s="70"/>
      <c r="F13" s="68" t="s">
        <v>37</v>
      </c>
      <c r="G13" s="70" t="s">
        <v>35</v>
      </c>
      <c r="H13" s="70">
        <v>2</v>
      </c>
      <c r="I13" s="70">
        <v>2</v>
      </c>
      <c r="J13" s="68"/>
      <c r="K13" s="70">
        <v>4</v>
      </c>
      <c r="L13" s="70" t="s">
        <v>7</v>
      </c>
      <c r="M13" s="70" t="s">
        <v>62</v>
      </c>
      <c r="N13" s="71" t="s">
        <v>208</v>
      </c>
    </row>
    <row r="14" spans="1:18" s="2" customFormat="1">
      <c r="A14" s="66">
        <v>1</v>
      </c>
      <c r="B14" s="67" t="s">
        <v>135</v>
      </c>
      <c r="C14" s="68" t="s">
        <v>42</v>
      </c>
      <c r="D14" s="68" t="s">
        <v>156</v>
      </c>
      <c r="E14" s="70"/>
      <c r="F14" s="68" t="s">
        <v>64</v>
      </c>
      <c r="G14" s="70" t="s">
        <v>35</v>
      </c>
      <c r="H14" s="70">
        <v>0</v>
      </c>
      <c r="I14" s="70">
        <v>2</v>
      </c>
      <c r="J14" s="68"/>
      <c r="K14" s="70">
        <v>3</v>
      </c>
      <c r="L14" s="70" t="s">
        <v>7</v>
      </c>
      <c r="M14" s="70" t="s">
        <v>62</v>
      </c>
      <c r="N14" s="71" t="s">
        <v>233</v>
      </c>
    </row>
    <row r="15" spans="1:18" s="2" customFormat="1">
      <c r="A15" s="66">
        <v>1</v>
      </c>
      <c r="B15" s="67" t="s">
        <v>136</v>
      </c>
      <c r="C15" s="68" t="s">
        <v>43</v>
      </c>
      <c r="D15" s="69" t="s">
        <v>157</v>
      </c>
      <c r="E15" s="70"/>
      <c r="F15" s="68" t="s">
        <v>29</v>
      </c>
      <c r="G15" s="70" t="s">
        <v>35</v>
      </c>
      <c r="H15" s="70">
        <v>1</v>
      </c>
      <c r="I15" s="70">
        <v>2</v>
      </c>
      <c r="J15" s="68"/>
      <c r="K15" s="70">
        <v>4</v>
      </c>
      <c r="L15" s="70" t="s">
        <v>4</v>
      </c>
      <c r="M15" s="70" t="s">
        <v>62</v>
      </c>
      <c r="N15" s="71" t="s">
        <v>209</v>
      </c>
    </row>
    <row r="16" spans="1:18" s="2" customFormat="1">
      <c r="A16" s="66">
        <v>1</v>
      </c>
      <c r="B16" s="77" t="s">
        <v>295</v>
      </c>
      <c r="C16" s="72" t="s">
        <v>112</v>
      </c>
      <c r="D16" s="119" t="s">
        <v>114</v>
      </c>
      <c r="E16" s="107"/>
      <c r="F16" s="72" t="s">
        <v>108</v>
      </c>
      <c r="G16" s="77" t="s">
        <v>35</v>
      </c>
      <c r="H16" s="183">
        <v>4</v>
      </c>
      <c r="I16" s="183">
        <v>1</v>
      </c>
      <c r="J16" s="184"/>
      <c r="K16" s="185">
        <v>4</v>
      </c>
      <c r="L16" s="185" t="s">
        <v>4</v>
      </c>
      <c r="M16" s="70" t="s">
        <v>62</v>
      </c>
      <c r="N16" s="76" t="s">
        <v>215</v>
      </c>
    </row>
    <row r="17" spans="1:16" s="2" customFormat="1">
      <c r="A17" s="66">
        <v>1</v>
      </c>
      <c r="B17" s="70" t="s">
        <v>181</v>
      </c>
      <c r="C17" s="72" t="s">
        <v>71</v>
      </c>
      <c r="D17" s="69" t="s">
        <v>79</v>
      </c>
      <c r="E17" s="74"/>
      <c r="F17" s="68" t="s">
        <v>116</v>
      </c>
      <c r="G17" s="77" t="s">
        <v>177</v>
      </c>
      <c r="H17" s="75">
        <v>0</v>
      </c>
      <c r="I17" s="75">
        <v>2</v>
      </c>
      <c r="J17" s="74"/>
      <c r="K17" s="70">
        <v>2</v>
      </c>
      <c r="L17" s="70" t="s">
        <v>7</v>
      </c>
      <c r="M17" s="70" t="s">
        <v>62</v>
      </c>
      <c r="N17" s="76" t="s">
        <v>253</v>
      </c>
    </row>
    <row r="18" spans="1:16" s="2" customFormat="1">
      <c r="A18" s="78"/>
      <c r="B18" s="79"/>
      <c r="C18" s="80"/>
      <c r="D18" s="81"/>
      <c r="E18" s="82"/>
      <c r="F18" s="80"/>
      <c r="G18" s="82"/>
      <c r="H18" s="83">
        <f>SUM(H10:H17)</f>
        <v>13</v>
      </c>
      <c r="I18" s="84">
        <f>SUM(I10:I17)</f>
        <v>15</v>
      </c>
      <c r="J18" s="84">
        <f>SUM(J10:J17)</f>
        <v>0</v>
      </c>
      <c r="K18" s="84">
        <f>SUM(K10:K17)</f>
        <v>33</v>
      </c>
      <c r="L18" s="82"/>
      <c r="M18" s="82"/>
      <c r="N18" s="85"/>
    </row>
    <row r="19" spans="1:16" s="2" customFormat="1" ht="24">
      <c r="A19" s="86"/>
      <c r="B19" s="87"/>
      <c r="C19" s="80"/>
      <c r="D19" s="82"/>
      <c r="E19" s="82"/>
      <c r="F19" s="82"/>
      <c r="G19" s="88" t="s">
        <v>63</v>
      </c>
      <c r="H19" s="187">
        <f>((H18+I18)*14)</f>
        <v>392</v>
      </c>
      <c r="I19" s="187"/>
      <c r="J19" s="89">
        <f>SUM(J18)</f>
        <v>0</v>
      </c>
      <c r="K19" s="83"/>
      <c r="L19" s="82"/>
      <c r="M19" s="82"/>
      <c r="N19" s="85"/>
    </row>
    <row r="20" spans="1:16" s="2" customFormat="1" ht="24">
      <c r="A20" s="90">
        <v>2</v>
      </c>
      <c r="B20" s="91" t="s">
        <v>137</v>
      </c>
      <c r="C20" s="92" t="s">
        <v>10</v>
      </c>
      <c r="D20" s="93" t="s">
        <v>22</v>
      </c>
      <c r="E20" s="91" t="s">
        <v>271</v>
      </c>
      <c r="F20" s="94" t="s">
        <v>30</v>
      </c>
      <c r="G20" s="95" t="s">
        <v>34</v>
      </c>
      <c r="H20" s="95">
        <v>2</v>
      </c>
      <c r="I20" s="95">
        <v>2</v>
      </c>
      <c r="J20" s="95"/>
      <c r="K20" s="95">
        <v>6</v>
      </c>
      <c r="L20" s="95" t="s">
        <v>4</v>
      </c>
      <c r="M20" s="96" t="s">
        <v>62</v>
      </c>
      <c r="N20" s="97"/>
    </row>
    <row r="21" spans="1:16" s="2" customFormat="1">
      <c r="A21" s="90">
        <v>2</v>
      </c>
      <c r="B21" s="91" t="s">
        <v>138</v>
      </c>
      <c r="C21" s="92" t="s">
        <v>11</v>
      </c>
      <c r="D21" s="93" t="s">
        <v>23</v>
      </c>
      <c r="E21" s="91" t="s">
        <v>131</v>
      </c>
      <c r="F21" s="94" t="s">
        <v>9</v>
      </c>
      <c r="G21" s="95" t="s">
        <v>35</v>
      </c>
      <c r="H21" s="95">
        <v>2</v>
      </c>
      <c r="I21" s="95">
        <v>2</v>
      </c>
      <c r="J21" s="95"/>
      <c r="K21" s="95">
        <v>6</v>
      </c>
      <c r="L21" s="95" t="s">
        <v>4</v>
      </c>
      <c r="M21" s="96" t="s">
        <v>62</v>
      </c>
      <c r="N21" s="98" t="s">
        <v>249</v>
      </c>
    </row>
    <row r="22" spans="1:16" s="2" customFormat="1">
      <c r="A22" s="90">
        <v>2</v>
      </c>
      <c r="B22" s="91" t="s">
        <v>139</v>
      </c>
      <c r="C22" s="92" t="s">
        <v>12</v>
      </c>
      <c r="D22" s="93" t="s">
        <v>24</v>
      </c>
      <c r="E22" s="91" t="s">
        <v>132</v>
      </c>
      <c r="F22" s="94" t="s">
        <v>284</v>
      </c>
      <c r="G22" s="95" t="s">
        <v>35</v>
      </c>
      <c r="H22" s="95">
        <v>1</v>
      </c>
      <c r="I22" s="95">
        <v>2</v>
      </c>
      <c r="J22" s="95"/>
      <c r="K22" s="95">
        <v>3</v>
      </c>
      <c r="L22" s="95" t="s">
        <v>7</v>
      </c>
      <c r="M22" s="96" t="s">
        <v>62</v>
      </c>
      <c r="N22" s="98" t="s">
        <v>211</v>
      </c>
    </row>
    <row r="23" spans="1:16" s="2" customFormat="1" ht="24">
      <c r="A23" s="90">
        <v>2</v>
      </c>
      <c r="B23" s="91" t="s">
        <v>152</v>
      </c>
      <c r="C23" s="92" t="s">
        <v>111</v>
      </c>
      <c r="D23" s="93" t="s">
        <v>155</v>
      </c>
      <c r="E23" s="95" t="s">
        <v>133</v>
      </c>
      <c r="F23" s="94" t="s">
        <v>37</v>
      </c>
      <c r="G23" s="95" t="s">
        <v>35</v>
      </c>
      <c r="H23" s="95">
        <v>2</v>
      </c>
      <c r="I23" s="95">
        <v>3</v>
      </c>
      <c r="J23" s="95"/>
      <c r="K23" s="95">
        <v>5</v>
      </c>
      <c r="L23" s="95" t="s">
        <v>4</v>
      </c>
      <c r="M23" s="96" t="s">
        <v>62</v>
      </c>
      <c r="N23" s="98" t="s">
        <v>212</v>
      </c>
    </row>
    <row r="24" spans="1:16" s="2" customFormat="1">
      <c r="A24" s="90">
        <v>2</v>
      </c>
      <c r="B24" s="91" t="s">
        <v>140</v>
      </c>
      <c r="C24" s="92" t="s">
        <v>13</v>
      </c>
      <c r="D24" s="93" t="s">
        <v>158</v>
      </c>
      <c r="E24" s="95" t="s">
        <v>136</v>
      </c>
      <c r="F24" s="94" t="s">
        <v>88</v>
      </c>
      <c r="G24" s="95" t="s">
        <v>35</v>
      </c>
      <c r="H24" s="95">
        <v>2</v>
      </c>
      <c r="I24" s="95">
        <v>1</v>
      </c>
      <c r="J24" s="95"/>
      <c r="K24" s="95">
        <v>3</v>
      </c>
      <c r="L24" s="95" t="s">
        <v>7</v>
      </c>
      <c r="M24" s="96" t="s">
        <v>62</v>
      </c>
      <c r="N24" s="98" t="s">
        <v>213</v>
      </c>
    </row>
    <row r="25" spans="1:16" s="2" customFormat="1">
      <c r="A25" s="90">
        <v>2</v>
      </c>
      <c r="B25" s="91" t="s">
        <v>141</v>
      </c>
      <c r="C25" s="92" t="s">
        <v>18</v>
      </c>
      <c r="D25" s="93" t="s">
        <v>159</v>
      </c>
      <c r="E25" s="95" t="s">
        <v>136</v>
      </c>
      <c r="F25" s="94" t="s">
        <v>8</v>
      </c>
      <c r="G25" s="95" t="s">
        <v>35</v>
      </c>
      <c r="H25" s="95">
        <v>1</v>
      </c>
      <c r="I25" s="95">
        <v>2</v>
      </c>
      <c r="J25" s="95"/>
      <c r="K25" s="95">
        <v>3</v>
      </c>
      <c r="L25" s="95" t="s">
        <v>4</v>
      </c>
      <c r="M25" s="96" t="s">
        <v>62</v>
      </c>
      <c r="N25" s="98" t="s">
        <v>214</v>
      </c>
    </row>
    <row r="26" spans="1:16" s="2" customFormat="1">
      <c r="A26" s="90">
        <v>2</v>
      </c>
      <c r="B26" s="95" t="s">
        <v>296</v>
      </c>
      <c r="C26" s="94" t="s">
        <v>113</v>
      </c>
      <c r="D26" s="93" t="s">
        <v>115</v>
      </c>
      <c r="E26" s="95" t="s">
        <v>180</v>
      </c>
      <c r="F26" s="94" t="s">
        <v>108</v>
      </c>
      <c r="G26" s="95" t="s">
        <v>35</v>
      </c>
      <c r="H26" s="95">
        <v>2</v>
      </c>
      <c r="I26" s="95">
        <v>2</v>
      </c>
      <c r="J26" s="95"/>
      <c r="K26" s="95">
        <v>4</v>
      </c>
      <c r="L26" s="95" t="s">
        <v>7</v>
      </c>
      <c r="M26" s="95" t="s">
        <v>62</v>
      </c>
      <c r="N26" s="98"/>
      <c r="O26" s="16"/>
      <c r="P26" s="16"/>
    </row>
    <row r="27" spans="1:16" s="2" customFormat="1">
      <c r="A27" s="90">
        <v>2</v>
      </c>
      <c r="B27" s="95" t="s">
        <v>183</v>
      </c>
      <c r="C27" s="94" t="s">
        <v>72</v>
      </c>
      <c r="D27" s="93" t="s">
        <v>80</v>
      </c>
      <c r="E27" s="95" t="s">
        <v>181</v>
      </c>
      <c r="F27" s="94" t="s">
        <v>116</v>
      </c>
      <c r="G27" s="95" t="s">
        <v>177</v>
      </c>
      <c r="H27" s="96">
        <v>0</v>
      </c>
      <c r="I27" s="96">
        <v>2</v>
      </c>
      <c r="J27" s="96"/>
      <c r="K27" s="95">
        <v>2</v>
      </c>
      <c r="L27" s="95" t="s">
        <v>7</v>
      </c>
      <c r="M27" s="96" t="s">
        <v>62</v>
      </c>
      <c r="N27" s="98" t="s">
        <v>254</v>
      </c>
      <c r="O27" s="16"/>
      <c r="P27" s="16"/>
    </row>
    <row r="28" spans="1:16" s="2" customFormat="1">
      <c r="A28" s="78"/>
      <c r="B28" s="79"/>
      <c r="C28" s="101"/>
      <c r="D28" s="80"/>
      <c r="E28" s="82"/>
      <c r="F28" s="80"/>
      <c r="G28" s="82"/>
      <c r="H28" s="83">
        <f>SUM(H20:H27)</f>
        <v>12</v>
      </c>
      <c r="I28" s="84">
        <f>SUM(I20:I27)</f>
        <v>16</v>
      </c>
      <c r="J28" s="84">
        <f>SUM(J20:J27)</f>
        <v>0</v>
      </c>
      <c r="K28" s="84">
        <f>SUM(K20:K27)</f>
        <v>32</v>
      </c>
      <c r="L28" s="82"/>
      <c r="M28" s="82"/>
      <c r="N28" s="85"/>
    </row>
    <row r="29" spans="1:16" s="2" customFormat="1" ht="24">
      <c r="A29" s="86"/>
      <c r="B29" s="87"/>
      <c r="C29" s="80"/>
      <c r="D29" s="82"/>
      <c r="E29" s="82"/>
      <c r="F29" s="82"/>
      <c r="G29" s="88" t="s">
        <v>63</v>
      </c>
      <c r="H29" s="187">
        <f>((H28+I28)*14)</f>
        <v>392</v>
      </c>
      <c r="I29" s="187"/>
      <c r="J29" s="89">
        <f>SUM(J28)</f>
        <v>0</v>
      </c>
      <c r="K29" s="83"/>
      <c r="L29" s="82"/>
      <c r="M29" s="82"/>
      <c r="N29" s="85"/>
    </row>
    <row r="30" spans="1:16" s="2" customFormat="1">
      <c r="A30" s="102">
        <v>3</v>
      </c>
      <c r="B30" s="75" t="s">
        <v>142</v>
      </c>
      <c r="C30" s="68" t="s">
        <v>15</v>
      </c>
      <c r="D30" s="68" t="s">
        <v>161</v>
      </c>
      <c r="E30" s="67" t="s">
        <v>140</v>
      </c>
      <c r="F30" s="68" t="s">
        <v>88</v>
      </c>
      <c r="G30" s="70" t="s">
        <v>35</v>
      </c>
      <c r="H30" s="70">
        <v>2</v>
      </c>
      <c r="I30" s="70">
        <v>1</v>
      </c>
      <c r="J30" s="74"/>
      <c r="K30" s="70">
        <v>4</v>
      </c>
      <c r="L30" s="70" t="s">
        <v>4</v>
      </c>
      <c r="M30" s="70" t="s">
        <v>62</v>
      </c>
      <c r="N30" s="76" t="s">
        <v>217</v>
      </c>
    </row>
    <row r="31" spans="1:16" s="2" customFormat="1">
      <c r="A31" s="102">
        <v>3</v>
      </c>
      <c r="B31" s="75" t="s">
        <v>144</v>
      </c>
      <c r="C31" s="72" t="s">
        <v>278</v>
      </c>
      <c r="D31" s="68" t="s">
        <v>279</v>
      </c>
      <c r="E31" s="70"/>
      <c r="F31" s="68" t="s">
        <v>286</v>
      </c>
      <c r="G31" s="75" t="s">
        <v>38</v>
      </c>
      <c r="H31" s="70">
        <v>1</v>
      </c>
      <c r="I31" s="70">
        <v>1</v>
      </c>
      <c r="J31" s="74"/>
      <c r="K31" s="70">
        <v>3</v>
      </c>
      <c r="L31" s="70" t="s">
        <v>7</v>
      </c>
      <c r="M31" s="70" t="s">
        <v>62</v>
      </c>
      <c r="N31" s="76"/>
    </row>
    <row r="32" spans="1:16" s="2" customFormat="1">
      <c r="A32" s="102">
        <v>3</v>
      </c>
      <c r="B32" s="75" t="s">
        <v>143</v>
      </c>
      <c r="C32" s="72" t="s">
        <v>46</v>
      </c>
      <c r="D32" s="68" t="s">
        <v>162</v>
      </c>
      <c r="E32" s="70"/>
      <c r="F32" s="68" t="s">
        <v>88</v>
      </c>
      <c r="G32" s="70" t="s">
        <v>35</v>
      </c>
      <c r="H32" s="70">
        <v>2</v>
      </c>
      <c r="I32" s="70">
        <v>0</v>
      </c>
      <c r="J32" s="74"/>
      <c r="K32" s="70">
        <v>3</v>
      </c>
      <c r="L32" s="70" t="s">
        <v>4</v>
      </c>
      <c r="M32" s="70" t="s">
        <v>62</v>
      </c>
      <c r="N32" s="71"/>
    </row>
    <row r="33" spans="1:14" s="2" customFormat="1" ht="24">
      <c r="A33" s="102">
        <v>3</v>
      </c>
      <c r="B33" s="75" t="s">
        <v>145</v>
      </c>
      <c r="C33" s="72" t="s">
        <v>16</v>
      </c>
      <c r="D33" s="68" t="s">
        <v>26</v>
      </c>
      <c r="E33" s="67" t="s">
        <v>150</v>
      </c>
      <c r="F33" s="68" t="s">
        <v>36</v>
      </c>
      <c r="G33" s="70" t="s">
        <v>35</v>
      </c>
      <c r="H33" s="70">
        <v>3</v>
      </c>
      <c r="I33" s="70">
        <v>1</v>
      </c>
      <c r="J33" s="75"/>
      <c r="K33" s="70">
        <v>4</v>
      </c>
      <c r="L33" s="70" t="s">
        <v>7</v>
      </c>
      <c r="M33" s="75" t="s">
        <v>62</v>
      </c>
      <c r="N33" s="71" t="s">
        <v>258</v>
      </c>
    </row>
    <row r="34" spans="1:14" s="7" customFormat="1" ht="24">
      <c r="A34" s="102">
        <v>3</v>
      </c>
      <c r="B34" s="104" t="s">
        <v>172</v>
      </c>
      <c r="C34" s="72" t="s">
        <v>173</v>
      </c>
      <c r="D34" s="72" t="s">
        <v>174</v>
      </c>
      <c r="E34" s="106" t="s">
        <v>136</v>
      </c>
      <c r="F34" s="72" t="s">
        <v>44</v>
      </c>
      <c r="G34" s="77" t="s">
        <v>35</v>
      </c>
      <c r="H34" s="77">
        <v>2</v>
      </c>
      <c r="I34" s="77">
        <v>3</v>
      </c>
      <c r="J34" s="107"/>
      <c r="K34" s="77">
        <v>5</v>
      </c>
      <c r="L34" s="77" t="s">
        <v>4</v>
      </c>
      <c r="M34" s="77" t="s">
        <v>62</v>
      </c>
      <c r="N34" s="71" t="s">
        <v>251</v>
      </c>
    </row>
    <row r="35" spans="1:14" s="2" customFormat="1">
      <c r="A35" s="102">
        <v>3</v>
      </c>
      <c r="B35" s="75" t="s">
        <v>146</v>
      </c>
      <c r="C35" s="72" t="s">
        <v>45</v>
      </c>
      <c r="D35" s="68" t="s">
        <v>163</v>
      </c>
      <c r="E35" s="74"/>
      <c r="F35" s="68" t="s">
        <v>37</v>
      </c>
      <c r="G35" s="70" t="s">
        <v>35</v>
      </c>
      <c r="H35" s="70">
        <v>2</v>
      </c>
      <c r="I35" s="70">
        <v>0</v>
      </c>
      <c r="J35" s="74"/>
      <c r="K35" s="70">
        <v>3</v>
      </c>
      <c r="L35" s="70" t="s">
        <v>4</v>
      </c>
      <c r="M35" s="70" t="s">
        <v>62</v>
      </c>
      <c r="N35" s="76"/>
    </row>
    <row r="36" spans="1:14" s="2" customFormat="1">
      <c r="A36" s="66">
        <v>3</v>
      </c>
      <c r="B36" s="67" t="s">
        <v>134</v>
      </c>
      <c r="C36" s="72" t="s">
        <v>14</v>
      </c>
      <c r="D36" s="69" t="s">
        <v>39</v>
      </c>
      <c r="E36" s="70"/>
      <c r="F36" s="68" t="s">
        <v>33</v>
      </c>
      <c r="G36" s="70" t="s">
        <v>35</v>
      </c>
      <c r="H36" s="70">
        <v>1</v>
      </c>
      <c r="I36" s="70">
        <v>1</v>
      </c>
      <c r="J36" s="68"/>
      <c r="K36" s="70">
        <v>3</v>
      </c>
      <c r="L36" s="70" t="s">
        <v>7</v>
      </c>
      <c r="M36" s="70" t="s">
        <v>62</v>
      </c>
      <c r="N36" s="71" t="s">
        <v>218</v>
      </c>
    </row>
    <row r="37" spans="1:14" s="2" customFormat="1" ht="24">
      <c r="A37" s="102">
        <v>3</v>
      </c>
      <c r="B37" s="75" t="s">
        <v>184</v>
      </c>
      <c r="C37" s="72" t="s">
        <v>74</v>
      </c>
      <c r="D37" s="69" t="s">
        <v>82</v>
      </c>
      <c r="E37" s="70" t="s">
        <v>183</v>
      </c>
      <c r="F37" s="68" t="s">
        <v>116</v>
      </c>
      <c r="G37" s="77" t="s">
        <v>177</v>
      </c>
      <c r="H37" s="75">
        <v>0</v>
      </c>
      <c r="I37" s="75">
        <v>2</v>
      </c>
      <c r="J37" s="75"/>
      <c r="K37" s="70">
        <v>2</v>
      </c>
      <c r="L37" s="70" t="s">
        <v>7</v>
      </c>
      <c r="M37" s="75" t="s">
        <v>62</v>
      </c>
      <c r="N37" s="71" t="s">
        <v>255</v>
      </c>
    </row>
    <row r="38" spans="1:14" s="2" customFormat="1">
      <c r="A38" s="109">
        <v>3</v>
      </c>
      <c r="B38" s="77" t="s">
        <v>297</v>
      </c>
      <c r="C38" s="72" t="s">
        <v>121</v>
      </c>
      <c r="D38" s="119" t="s">
        <v>122</v>
      </c>
      <c r="E38" s="77" t="s">
        <v>140</v>
      </c>
      <c r="F38" s="72" t="s">
        <v>36</v>
      </c>
      <c r="G38" s="77" t="s">
        <v>35</v>
      </c>
      <c r="H38" s="104">
        <v>2</v>
      </c>
      <c r="I38" s="104">
        <v>1</v>
      </c>
      <c r="J38" s="110"/>
      <c r="K38" s="77">
        <v>3</v>
      </c>
      <c r="L38" s="77" t="s">
        <v>7</v>
      </c>
      <c r="M38" s="104" t="s">
        <v>62</v>
      </c>
      <c r="N38" s="71"/>
    </row>
    <row r="39" spans="1:14" s="2" customFormat="1">
      <c r="A39" s="108" t="s">
        <v>160</v>
      </c>
      <c r="B39" s="103"/>
      <c r="C39" s="72"/>
      <c r="D39" s="69"/>
      <c r="E39" s="70"/>
      <c r="F39" s="68"/>
      <c r="G39" s="70"/>
      <c r="H39" s="75"/>
      <c r="I39" s="75"/>
      <c r="J39" s="75"/>
      <c r="K39" s="70"/>
      <c r="L39" s="70"/>
      <c r="M39" s="75"/>
      <c r="N39" s="71"/>
    </row>
    <row r="40" spans="1:14" s="2" customFormat="1"/>
    <row r="41" spans="1:14" s="2" customFormat="1">
      <c r="A41" s="102">
        <v>3</v>
      </c>
      <c r="B41" s="75" t="s">
        <v>185</v>
      </c>
      <c r="C41" s="72" t="s">
        <v>90</v>
      </c>
      <c r="D41" s="69" t="s">
        <v>94</v>
      </c>
      <c r="E41" s="70" t="s">
        <v>182</v>
      </c>
      <c r="F41" s="68" t="s">
        <v>87</v>
      </c>
      <c r="G41" s="70" t="s">
        <v>35</v>
      </c>
      <c r="H41" s="75">
        <v>0</v>
      </c>
      <c r="I41" s="75">
        <v>0</v>
      </c>
      <c r="J41" s="75">
        <v>100</v>
      </c>
      <c r="K41" s="70">
        <v>2</v>
      </c>
      <c r="L41" s="70" t="s">
        <v>7</v>
      </c>
      <c r="M41" s="75" t="s">
        <v>65</v>
      </c>
      <c r="N41" s="111" t="s">
        <v>259</v>
      </c>
    </row>
    <row r="42" spans="1:14" s="2" customFormat="1">
      <c r="A42" s="78"/>
      <c r="B42" s="79"/>
      <c r="C42" s="101"/>
      <c r="D42" s="80"/>
      <c r="E42" s="82"/>
      <c r="F42" s="80"/>
      <c r="G42" s="82"/>
      <c r="H42" s="83">
        <f>SUM(H30:H41)</f>
        <v>15</v>
      </c>
      <c r="I42" s="84">
        <f>SUM(I30:I41)</f>
        <v>10</v>
      </c>
      <c r="J42" s="84">
        <f>SUM(J30:J41)</f>
        <v>100</v>
      </c>
      <c r="K42" s="84">
        <f>SUM(K30:K41)</f>
        <v>32</v>
      </c>
      <c r="L42" s="82"/>
      <c r="M42" s="82"/>
      <c r="N42" s="85"/>
    </row>
    <row r="43" spans="1:14" s="2" customFormat="1" ht="24">
      <c r="A43" s="86"/>
      <c r="B43" s="87"/>
      <c r="C43" s="80"/>
      <c r="D43" s="82"/>
      <c r="E43" s="82"/>
      <c r="F43" s="82"/>
      <c r="G43" s="88" t="s">
        <v>63</v>
      </c>
      <c r="H43" s="187">
        <f>((H42+I42)*14)</f>
        <v>350</v>
      </c>
      <c r="I43" s="187"/>
      <c r="J43" s="89">
        <f>SUM(J42)</f>
        <v>100</v>
      </c>
      <c r="K43" s="83"/>
      <c r="L43" s="82"/>
      <c r="M43" s="82"/>
      <c r="N43" s="85"/>
    </row>
    <row r="44" spans="1:14" s="2" customFormat="1" ht="24">
      <c r="A44" s="112">
        <v>4</v>
      </c>
      <c r="B44" s="96" t="s">
        <v>147</v>
      </c>
      <c r="C44" s="94" t="s">
        <v>17</v>
      </c>
      <c r="D44" s="94" t="s">
        <v>27</v>
      </c>
      <c r="E44" s="95" t="s">
        <v>305</v>
      </c>
      <c r="F44" s="94" t="s">
        <v>36</v>
      </c>
      <c r="G44" s="95" t="s">
        <v>35</v>
      </c>
      <c r="H44" s="95">
        <v>2</v>
      </c>
      <c r="I44" s="95">
        <v>2</v>
      </c>
      <c r="J44" s="96"/>
      <c r="K44" s="95">
        <v>5</v>
      </c>
      <c r="L44" s="95" t="s">
        <v>4</v>
      </c>
      <c r="M44" s="96" t="s">
        <v>62</v>
      </c>
      <c r="N44" s="113" t="s">
        <v>260</v>
      </c>
    </row>
    <row r="45" spans="1:14" s="2" customFormat="1" ht="24">
      <c r="A45" s="112">
        <v>4</v>
      </c>
      <c r="B45" s="96" t="s">
        <v>280</v>
      </c>
      <c r="C45" s="94" t="s">
        <v>281</v>
      </c>
      <c r="D45" s="94" t="s">
        <v>165</v>
      </c>
      <c r="E45" s="96" t="s">
        <v>144</v>
      </c>
      <c r="F45" s="94" t="s">
        <v>272</v>
      </c>
      <c r="G45" s="96" t="s">
        <v>38</v>
      </c>
      <c r="H45" s="95">
        <v>1</v>
      </c>
      <c r="I45" s="95">
        <v>1</v>
      </c>
      <c r="J45" s="100"/>
      <c r="K45" s="95">
        <v>3</v>
      </c>
      <c r="L45" s="95" t="s">
        <v>4</v>
      </c>
      <c r="M45" s="95" t="s">
        <v>62</v>
      </c>
      <c r="N45" s="98"/>
    </row>
    <row r="46" spans="1:14" s="3" customFormat="1" ht="24">
      <c r="A46" s="112">
        <v>4</v>
      </c>
      <c r="B46" s="96" t="s">
        <v>186</v>
      </c>
      <c r="C46" s="94" t="s">
        <v>77</v>
      </c>
      <c r="D46" s="93" t="s">
        <v>85</v>
      </c>
      <c r="E46" s="96" t="s">
        <v>184</v>
      </c>
      <c r="F46" s="94" t="s">
        <v>116</v>
      </c>
      <c r="G46" s="95" t="s">
        <v>177</v>
      </c>
      <c r="H46" s="96">
        <v>0</v>
      </c>
      <c r="I46" s="96">
        <v>2</v>
      </c>
      <c r="J46" s="99"/>
      <c r="K46" s="95">
        <v>2</v>
      </c>
      <c r="L46" s="95" t="s">
        <v>7</v>
      </c>
      <c r="M46" s="96" t="s">
        <v>62</v>
      </c>
      <c r="N46" s="113" t="s">
        <v>256</v>
      </c>
    </row>
    <row r="47" spans="1:14" s="3" customFormat="1">
      <c r="A47" s="112">
        <v>4</v>
      </c>
      <c r="B47" s="96" t="s">
        <v>187</v>
      </c>
      <c r="C47" s="94" t="s">
        <v>75</v>
      </c>
      <c r="D47" s="94" t="s">
        <v>83</v>
      </c>
      <c r="E47" s="114"/>
      <c r="F47" s="94" t="s">
        <v>294</v>
      </c>
      <c r="G47" s="95" t="s">
        <v>35</v>
      </c>
      <c r="H47" s="96">
        <v>3</v>
      </c>
      <c r="I47" s="96">
        <v>1</v>
      </c>
      <c r="J47" s="96"/>
      <c r="K47" s="95">
        <v>3</v>
      </c>
      <c r="L47" s="95" t="s">
        <v>4</v>
      </c>
      <c r="M47" s="95" t="s">
        <v>62</v>
      </c>
      <c r="N47" s="113" t="s">
        <v>219</v>
      </c>
    </row>
    <row r="48" spans="1:14" s="3" customFormat="1" ht="24">
      <c r="A48" s="112">
        <v>4</v>
      </c>
      <c r="B48" s="96" t="s">
        <v>188</v>
      </c>
      <c r="C48" s="94" t="s">
        <v>73</v>
      </c>
      <c r="D48" s="93" t="s">
        <v>81</v>
      </c>
      <c r="E48" s="114"/>
      <c r="F48" s="94" t="s">
        <v>304</v>
      </c>
      <c r="G48" s="95" t="s">
        <v>35</v>
      </c>
      <c r="H48" s="96">
        <v>3</v>
      </c>
      <c r="I48" s="96">
        <v>1</v>
      </c>
      <c r="J48" s="96"/>
      <c r="K48" s="95">
        <v>3</v>
      </c>
      <c r="L48" s="95" t="s">
        <v>4</v>
      </c>
      <c r="M48" s="95" t="s">
        <v>62</v>
      </c>
      <c r="N48" s="113" t="s">
        <v>220</v>
      </c>
    </row>
    <row r="49" spans="1:14" s="7" customFormat="1">
      <c r="A49" s="95">
        <v>4</v>
      </c>
      <c r="B49" s="94" t="s">
        <v>298</v>
      </c>
      <c r="C49" s="94" t="s">
        <v>123</v>
      </c>
      <c r="D49" s="93" t="s">
        <v>124</v>
      </c>
      <c r="E49" s="96" t="s">
        <v>194</v>
      </c>
      <c r="F49" s="94" t="s">
        <v>36</v>
      </c>
      <c r="G49" s="95" t="s">
        <v>35</v>
      </c>
      <c r="H49" s="96">
        <v>2</v>
      </c>
      <c r="I49" s="96">
        <v>1</v>
      </c>
      <c r="J49" s="99"/>
      <c r="K49" s="95">
        <v>3</v>
      </c>
      <c r="L49" s="95" t="s">
        <v>4</v>
      </c>
      <c r="M49" s="96" t="s">
        <v>62</v>
      </c>
      <c r="N49" s="113"/>
    </row>
    <row r="50" spans="1:14" s="3" customFormat="1" ht="24">
      <c r="A50" s="112">
        <v>4</v>
      </c>
      <c r="B50" s="96"/>
      <c r="C50" s="93" t="s">
        <v>164</v>
      </c>
      <c r="D50" s="94"/>
      <c r="E50" s="116"/>
      <c r="F50" s="94"/>
      <c r="G50" s="95"/>
      <c r="H50" s="95">
        <v>0</v>
      </c>
      <c r="I50" s="95">
        <v>1</v>
      </c>
      <c r="J50" s="95"/>
      <c r="K50" s="95">
        <v>2</v>
      </c>
      <c r="L50" s="116"/>
      <c r="M50" s="96" t="s">
        <v>49</v>
      </c>
      <c r="N50" s="113"/>
    </row>
    <row r="51" spans="1:14" s="3" customFormat="1">
      <c r="A51" s="117" t="s">
        <v>160</v>
      </c>
      <c r="B51" s="115"/>
      <c r="C51" s="94"/>
      <c r="D51" s="93"/>
      <c r="E51" s="114"/>
      <c r="F51" s="115"/>
      <c r="G51" s="95"/>
      <c r="H51" s="96"/>
      <c r="I51" s="96"/>
      <c r="J51" s="96"/>
      <c r="K51" s="95"/>
      <c r="L51" s="95"/>
      <c r="M51" s="95"/>
      <c r="N51" s="113"/>
    </row>
    <row r="52" spans="1:14" s="3" customFormat="1">
      <c r="A52" s="112">
        <v>4</v>
      </c>
      <c r="B52" s="96" t="s">
        <v>189</v>
      </c>
      <c r="C52" s="94" t="s">
        <v>89</v>
      </c>
      <c r="D52" s="167" t="s">
        <v>93</v>
      </c>
      <c r="E52" s="95"/>
      <c r="F52" s="94" t="s">
        <v>109</v>
      </c>
      <c r="G52" s="95" t="s">
        <v>35</v>
      </c>
      <c r="H52" s="96">
        <v>3</v>
      </c>
      <c r="I52" s="96">
        <v>3</v>
      </c>
      <c r="J52" s="96"/>
      <c r="K52" s="95">
        <v>4</v>
      </c>
      <c r="L52" s="95" t="s">
        <v>7</v>
      </c>
      <c r="M52" s="96" t="s">
        <v>65</v>
      </c>
      <c r="N52" s="113" t="s">
        <v>221</v>
      </c>
    </row>
    <row r="53" spans="1:14" s="3" customFormat="1">
      <c r="A53" s="112"/>
      <c r="B53" s="96"/>
      <c r="C53" s="94"/>
      <c r="D53" s="167"/>
      <c r="E53" s="95"/>
      <c r="F53" s="94"/>
      <c r="G53" s="95"/>
      <c r="H53" s="96"/>
      <c r="I53" s="96"/>
      <c r="J53" s="96"/>
      <c r="K53" s="95"/>
      <c r="L53" s="95"/>
      <c r="M53" s="96"/>
      <c r="N53" s="113"/>
    </row>
    <row r="54" spans="1:14" s="3" customFormat="1">
      <c r="A54" s="112">
        <v>4</v>
      </c>
      <c r="B54" s="96" t="s">
        <v>190</v>
      </c>
      <c r="C54" s="94" t="s">
        <v>97</v>
      </c>
      <c r="D54" s="94" t="s">
        <v>127</v>
      </c>
      <c r="E54" s="96" t="s">
        <v>185</v>
      </c>
      <c r="F54" s="94" t="s">
        <v>87</v>
      </c>
      <c r="G54" s="95" t="s">
        <v>35</v>
      </c>
      <c r="H54" s="96">
        <v>0</v>
      </c>
      <c r="I54" s="96">
        <v>0</v>
      </c>
      <c r="J54" s="96">
        <v>80</v>
      </c>
      <c r="K54" s="95">
        <v>2</v>
      </c>
      <c r="L54" s="95" t="s">
        <v>7</v>
      </c>
      <c r="M54" s="95" t="s">
        <v>65</v>
      </c>
      <c r="N54" s="113" t="s">
        <v>261</v>
      </c>
    </row>
    <row r="55" spans="1:14" s="7" customFormat="1">
      <c r="A55" s="94">
        <v>4</v>
      </c>
      <c r="B55" s="94" t="s">
        <v>300</v>
      </c>
      <c r="C55" s="94" t="s">
        <v>103</v>
      </c>
      <c r="D55" s="94" t="s">
        <v>105</v>
      </c>
      <c r="E55" s="94"/>
      <c r="F55" s="94" t="s">
        <v>289</v>
      </c>
      <c r="G55" s="95" t="s">
        <v>35</v>
      </c>
      <c r="H55" s="96">
        <v>0</v>
      </c>
      <c r="I55" s="96">
        <v>4</v>
      </c>
      <c r="J55" s="96"/>
      <c r="K55" s="95">
        <v>2</v>
      </c>
      <c r="L55" s="95" t="s">
        <v>7</v>
      </c>
      <c r="M55" s="95" t="s">
        <v>65</v>
      </c>
      <c r="N55" s="113" t="s">
        <v>229</v>
      </c>
    </row>
    <row r="56" spans="1:14" s="2" customFormat="1">
      <c r="A56" s="86"/>
      <c r="B56" s="87"/>
      <c r="C56" s="80"/>
      <c r="D56" s="82"/>
      <c r="E56" s="83"/>
      <c r="F56" s="80"/>
      <c r="G56" s="82"/>
      <c r="H56" s="83">
        <f>SUM(H44:H55)</f>
        <v>14</v>
      </c>
      <c r="I56" s="83">
        <f>SUM(I44:I55)</f>
        <v>16</v>
      </c>
      <c r="J56" s="83">
        <f>SUM(J44:J55)</f>
        <v>80</v>
      </c>
      <c r="K56" s="83">
        <f>SUM(K44:K55)</f>
        <v>29</v>
      </c>
      <c r="L56" s="82"/>
      <c r="M56" s="82"/>
      <c r="N56" s="85"/>
    </row>
    <row r="57" spans="1:14" s="2" customFormat="1" ht="24">
      <c r="A57" s="86"/>
      <c r="B57" s="87"/>
      <c r="C57" s="80"/>
      <c r="D57" s="82"/>
      <c r="E57" s="87"/>
      <c r="F57" s="87"/>
      <c r="G57" s="88" t="s">
        <v>63</v>
      </c>
      <c r="H57" s="187">
        <f>((H56+I56)*14)</f>
        <v>420</v>
      </c>
      <c r="I57" s="187"/>
      <c r="J57" s="89">
        <f>SUM(J56)</f>
        <v>80</v>
      </c>
      <c r="K57" s="83"/>
      <c r="L57" s="82"/>
      <c r="M57" s="82"/>
      <c r="N57" s="85"/>
    </row>
    <row r="58" spans="1:14" s="2" customFormat="1">
      <c r="A58" s="102">
        <v>5</v>
      </c>
      <c r="B58" s="75" t="s">
        <v>151</v>
      </c>
      <c r="C58" s="72" t="s">
        <v>47</v>
      </c>
      <c r="D58" s="68" t="s">
        <v>166</v>
      </c>
      <c r="E58" s="104" t="s">
        <v>172</v>
      </c>
      <c r="F58" s="72" t="s">
        <v>44</v>
      </c>
      <c r="G58" s="77" t="s">
        <v>35</v>
      </c>
      <c r="H58" s="77">
        <v>2</v>
      </c>
      <c r="I58" s="77">
        <v>2</v>
      </c>
      <c r="J58" s="104"/>
      <c r="K58" s="77">
        <v>4</v>
      </c>
      <c r="L58" s="77" t="s">
        <v>4</v>
      </c>
      <c r="M58" s="70" t="s">
        <v>62</v>
      </c>
      <c r="N58" s="111"/>
    </row>
    <row r="59" spans="1:14" s="2" customFormat="1" ht="24">
      <c r="A59" s="102">
        <v>5</v>
      </c>
      <c r="B59" s="70" t="s">
        <v>191</v>
      </c>
      <c r="C59" s="119" t="s">
        <v>282</v>
      </c>
      <c r="D59" s="179" t="s">
        <v>285</v>
      </c>
      <c r="E59" s="104"/>
      <c r="F59" s="72" t="s">
        <v>70</v>
      </c>
      <c r="G59" s="104" t="s">
        <v>38</v>
      </c>
      <c r="H59" s="77">
        <v>1</v>
      </c>
      <c r="I59" s="77">
        <v>1</v>
      </c>
      <c r="J59" s="104"/>
      <c r="K59" s="77">
        <v>3</v>
      </c>
      <c r="L59" s="77" t="s">
        <v>4</v>
      </c>
      <c r="M59" s="70" t="s">
        <v>62</v>
      </c>
      <c r="N59" s="111" t="s">
        <v>223</v>
      </c>
    </row>
    <row r="60" spans="1:14" s="3" customFormat="1" ht="24">
      <c r="A60" s="109">
        <v>5</v>
      </c>
      <c r="B60" s="77" t="s">
        <v>299</v>
      </c>
      <c r="C60" s="72" t="s">
        <v>76</v>
      </c>
      <c r="D60" s="69" t="s">
        <v>84</v>
      </c>
      <c r="E60" s="104" t="s">
        <v>172</v>
      </c>
      <c r="F60" s="72" t="s">
        <v>44</v>
      </c>
      <c r="G60" s="77" t="s">
        <v>35</v>
      </c>
      <c r="H60" s="104">
        <v>2</v>
      </c>
      <c r="I60" s="104">
        <v>2</v>
      </c>
      <c r="J60" s="104"/>
      <c r="K60" s="104">
        <v>3</v>
      </c>
      <c r="L60" s="77" t="s">
        <v>7</v>
      </c>
      <c r="M60" s="70" t="s">
        <v>62</v>
      </c>
      <c r="N60" s="111" t="s">
        <v>224</v>
      </c>
    </row>
    <row r="61" spans="1:14" s="3" customFormat="1" ht="24">
      <c r="A61" s="109">
        <v>5</v>
      </c>
      <c r="B61" s="77" t="s">
        <v>193</v>
      </c>
      <c r="C61" s="72" t="s">
        <v>117</v>
      </c>
      <c r="D61" s="68" t="s">
        <v>118</v>
      </c>
      <c r="E61" s="77" t="s">
        <v>230</v>
      </c>
      <c r="F61" s="72" t="s">
        <v>290</v>
      </c>
      <c r="G61" s="104" t="s">
        <v>35</v>
      </c>
      <c r="H61" s="104">
        <v>2</v>
      </c>
      <c r="I61" s="104">
        <v>1</v>
      </c>
      <c r="J61" s="110"/>
      <c r="K61" s="77">
        <v>3</v>
      </c>
      <c r="L61" s="77" t="s">
        <v>7</v>
      </c>
      <c r="M61" s="75" t="s">
        <v>62</v>
      </c>
      <c r="N61" s="111"/>
    </row>
    <row r="62" spans="1:14" s="3" customFormat="1">
      <c r="A62" s="186" t="s">
        <v>160</v>
      </c>
      <c r="B62" s="105"/>
      <c r="C62" s="72"/>
      <c r="D62" s="69"/>
      <c r="E62" s="77"/>
      <c r="F62" s="72"/>
      <c r="G62" s="77"/>
      <c r="H62" s="104"/>
      <c r="I62" s="104"/>
      <c r="J62" s="110"/>
      <c r="K62" s="77"/>
      <c r="L62" s="77"/>
      <c r="M62" s="75"/>
      <c r="N62" s="71"/>
    </row>
    <row r="63" spans="1:14" s="3" customFormat="1" ht="24">
      <c r="A63" s="109">
        <v>5</v>
      </c>
      <c r="B63" s="104" t="s">
        <v>301</v>
      </c>
      <c r="C63" s="72" t="s">
        <v>91</v>
      </c>
      <c r="D63" s="119" t="s">
        <v>95</v>
      </c>
      <c r="E63" s="77" t="s">
        <v>292</v>
      </c>
      <c r="F63" s="72" t="s">
        <v>87</v>
      </c>
      <c r="G63" s="77" t="s">
        <v>35</v>
      </c>
      <c r="H63" s="104">
        <v>3</v>
      </c>
      <c r="I63" s="104">
        <v>3</v>
      </c>
      <c r="J63" s="104"/>
      <c r="K63" s="104">
        <v>5</v>
      </c>
      <c r="L63" s="77" t="s">
        <v>7</v>
      </c>
      <c r="M63" s="104" t="s">
        <v>65</v>
      </c>
      <c r="N63" s="111" t="s">
        <v>216</v>
      </c>
    </row>
    <row r="64" spans="1:14" s="3" customFormat="1">
      <c r="A64" s="102">
        <v>5</v>
      </c>
      <c r="B64" s="70" t="s">
        <v>195</v>
      </c>
      <c r="C64" s="72" t="s">
        <v>96</v>
      </c>
      <c r="D64" s="69" t="s">
        <v>99</v>
      </c>
      <c r="E64" s="104" t="s">
        <v>189</v>
      </c>
      <c r="F64" s="72" t="s">
        <v>109</v>
      </c>
      <c r="G64" s="77" t="s">
        <v>35</v>
      </c>
      <c r="H64" s="104">
        <v>3</v>
      </c>
      <c r="I64" s="104">
        <v>3</v>
      </c>
      <c r="J64" s="104"/>
      <c r="K64" s="77">
        <v>4</v>
      </c>
      <c r="L64" s="77" t="s">
        <v>4</v>
      </c>
      <c r="M64" s="70" t="s">
        <v>65</v>
      </c>
      <c r="N64" s="111" t="s">
        <v>225</v>
      </c>
    </row>
    <row r="65" spans="1:14" s="3" customFormat="1">
      <c r="A65" s="102">
        <v>5</v>
      </c>
      <c r="B65" s="75" t="s">
        <v>196</v>
      </c>
      <c r="C65" s="72" t="s">
        <v>92</v>
      </c>
      <c r="D65" s="69" t="s">
        <v>126</v>
      </c>
      <c r="E65" s="67" t="s">
        <v>140</v>
      </c>
      <c r="F65" s="68" t="s">
        <v>291</v>
      </c>
      <c r="G65" s="70" t="s">
        <v>35</v>
      </c>
      <c r="H65" s="75">
        <v>4</v>
      </c>
      <c r="I65" s="75">
        <v>1</v>
      </c>
      <c r="J65" s="75"/>
      <c r="K65" s="70">
        <v>3</v>
      </c>
      <c r="L65" s="70" t="s">
        <v>4</v>
      </c>
      <c r="M65" s="75" t="s">
        <v>65</v>
      </c>
      <c r="N65" s="111" t="s">
        <v>226</v>
      </c>
    </row>
    <row r="66" spans="1:14" s="3" customFormat="1">
      <c r="A66" s="102">
        <v>5</v>
      </c>
      <c r="B66" s="70" t="s">
        <v>197</v>
      </c>
      <c r="C66" s="72" t="s">
        <v>101</v>
      </c>
      <c r="D66" s="69" t="s">
        <v>128</v>
      </c>
      <c r="E66" s="75" t="s">
        <v>190</v>
      </c>
      <c r="F66" s="68" t="s">
        <v>87</v>
      </c>
      <c r="G66" s="75" t="s">
        <v>35</v>
      </c>
      <c r="H66" s="75">
        <v>0</v>
      </c>
      <c r="I66" s="75">
        <v>0</v>
      </c>
      <c r="J66" s="75">
        <v>40</v>
      </c>
      <c r="K66" s="70">
        <v>2</v>
      </c>
      <c r="L66" s="70" t="s">
        <v>7</v>
      </c>
      <c r="M66" s="75" t="s">
        <v>65</v>
      </c>
      <c r="N66" s="111" t="s">
        <v>262</v>
      </c>
    </row>
    <row r="67" spans="1:14" s="2" customFormat="1">
      <c r="A67" s="86"/>
      <c r="B67" s="87"/>
      <c r="C67" s="81"/>
      <c r="D67" s="80"/>
      <c r="E67" s="87"/>
      <c r="F67" s="80"/>
      <c r="G67" s="82"/>
      <c r="H67" s="83">
        <f>SUM(H58:H66)</f>
        <v>17</v>
      </c>
      <c r="I67" s="84">
        <f>SUM(I58:I66)</f>
        <v>13</v>
      </c>
      <c r="J67" s="84">
        <f>SUM(J58:J66)</f>
        <v>40</v>
      </c>
      <c r="K67" s="84">
        <f>SUM(K58:K66)</f>
        <v>27</v>
      </c>
      <c r="L67" s="82"/>
      <c r="M67" s="87"/>
      <c r="N67" s="85"/>
    </row>
    <row r="68" spans="1:14" s="7" customFormat="1" ht="24">
      <c r="A68" s="120"/>
      <c r="B68" s="121"/>
      <c r="C68" s="80"/>
      <c r="D68" s="82"/>
      <c r="E68" s="87"/>
      <c r="F68" s="87"/>
      <c r="G68" s="88" t="s">
        <v>63</v>
      </c>
      <c r="H68" s="187">
        <f>((H67+I67)*14)</f>
        <v>420</v>
      </c>
      <c r="I68" s="187"/>
      <c r="J68" s="89">
        <f>SUM(J67)</f>
        <v>40</v>
      </c>
      <c r="K68" s="83"/>
      <c r="L68" s="82"/>
      <c r="M68" s="121"/>
      <c r="N68" s="122"/>
    </row>
    <row r="69" spans="1:14" s="2" customFormat="1">
      <c r="A69" s="112">
        <v>6</v>
      </c>
      <c r="B69" s="96" t="s">
        <v>148</v>
      </c>
      <c r="C69" s="94" t="s">
        <v>153</v>
      </c>
      <c r="D69" s="94" t="s">
        <v>283</v>
      </c>
      <c r="E69" s="95"/>
      <c r="F69" s="94" t="s">
        <v>31</v>
      </c>
      <c r="G69" s="95" t="s">
        <v>38</v>
      </c>
      <c r="H69" s="95">
        <v>2</v>
      </c>
      <c r="I69" s="95">
        <v>0</v>
      </c>
      <c r="J69" s="100"/>
      <c r="K69" s="95">
        <v>3</v>
      </c>
      <c r="L69" s="95" t="s">
        <v>4</v>
      </c>
      <c r="M69" s="95" t="s">
        <v>62</v>
      </c>
      <c r="N69" s="113" t="s">
        <v>210</v>
      </c>
    </row>
    <row r="70" spans="1:14" s="7" customFormat="1">
      <c r="A70" s="112">
        <v>6</v>
      </c>
      <c r="B70" s="96" t="s">
        <v>149</v>
      </c>
      <c r="C70" s="94" t="s">
        <v>48</v>
      </c>
      <c r="D70" s="94" t="s">
        <v>167</v>
      </c>
      <c r="E70" s="95" t="s">
        <v>151</v>
      </c>
      <c r="F70" s="94" t="s">
        <v>44</v>
      </c>
      <c r="G70" s="95" t="s">
        <v>35</v>
      </c>
      <c r="H70" s="95">
        <v>2</v>
      </c>
      <c r="I70" s="95">
        <v>2</v>
      </c>
      <c r="J70" s="123"/>
      <c r="K70" s="95">
        <v>5</v>
      </c>
      <c r="L70" s="95" t="s">
        <v>4</v>
      </c>
      <c r="M70" s="95" t="s">
        <v>62</v>
      </c>
      <c r="N70" s="124"/>
    </row>
    <row r="71" spans="1:14" s="7" customFormat="1">
      <c r="A71" s="112">
        <v>6</v>
      </c>
      <c r="B71" s="96" t="s">
        <v>198</v>
      </c>
      <c r="C71" s="115" t="s">
        <v>40</v>
      </c>
      <c r="D71" s="93" t="s">
        <v>67</v>
      </c>
      <c r="E71" s="95"/>
      <c r="F71" s="115" t="s">
        <v>87</v>
      </c>
      <c r="G71" s="96" t="s">
        <v>35</v>
      </c>
      <c r="H71" s="96">
        <v>0</v>
      </c>
      <c r="I71" s="96">
        <v>0</v>
      </c>
      <c r="J71" s="123"/>
      <c r="K71" s="96">
        <v>5</v>
      </c>
      <c r="L71" s="96" t="s">
        <v>7</v>
      </c>
      <c r="M71" s="96" t="s">
        <v>62</v>
      </c>
      <c r="N71" s="113"/>
    </row>
    <row r="72" spans="1:14" s="7" customFormat="1" ht="24">
      <c r="A72" s="112">
        <v>6</v>
      </c>
      <c r="B72" s="96" t="s">
        <v>199</v>
      </c>
      <c r="C72" s="94" t="s">
        <v>78</v>
      </c>
      <c r="D72" s="93" t="s">
        <v>86</v>
      </c>
      <c r="E72" s="95" t="s">
        <v>192</v>
      </c>
      <c r="F72" s="94" t="s">
        <v>44</v>
      </c>
      <c r="G72" s="96" t="s">
        <v>35</v>
      </c>
      <c r="H72" s="96">
        <v>3</v>
      </c>
      <c r="I72" s="96">
        <v>2</v>
      </c>
      <c r="J72" s="99"/>
      <c r="K72" s="95">
        <v>5</v>
      </c>
      <c r="L72" s="95" t="s">
        <v>4</v>
      </c>
      <c r="M72" s="96" t="s">
        <v>62</v>
      </c>
      <c r="N72" s="113" t="s">
        <v>227</v>
      </c>
    </row>
    <row r="73" spans="1:14" s="7" customFormat="1" ht="24">
      <c r="A73" s="112">
        <v>6</v>
      </c>
      <c r="B73" s="96" t="s">
        <v>200</v>
      </c>
      <c r="C73" s="94" t="s">
        <v>119</v>
      </c>
      <c r="D73" s="94" t="s">
        <v>120</v>
      </c>
      <c r="E73" s="95" t="s">
        <v>193</v>
      </c>
      <c r="F73" s="94" t="s">
        <v>290</v>
      </c>
      <c r="G73" s="96" t="s">
        <v>35</v>
      </c>
      <c r="H73" s="96">
        <v>2</v>
      </c>
      <c r="I73" s="96">
        <v>1</v>
      </c>
      <c r="J73" s="99"/>
      <c r="K73" s="95">
        <v>3</v>
      </c>
      <c r="L73" s="95" t="s">
        <v>4</v>
      </c>
      <c r="M73" s="96" t="s">
        <v>62</v>
      </c>
      <c r="N73" s="113"/>
    </row>
    <row r="74" spans="1:14" s="7" customFormat="1">
      <c r="A74" s="117" t="s">
        <v>160</v>
      </c>
      <c r="B74" s="96"/>
      <c r="C74" s="94"/>
      <c r="D74" s="167"/>
      <c r="E74" s="125"/>
      <c r="F74" s="126"/>
      <c r="G74" s="127"/>
      <c r="H74" s="127"/>
      <c r="I74" s="127"/>
      <c r="J74" s="118"/>
      <c r="K74" s="125"/>
      <c r="L74" s="125"/>
      <c r="M74" s="127"/>
      <c r="N74" s="113"/>
    </row>
    <row r="75" spans="1:14" s="3" customFormat="1" ht="36">
      <c r="A75" s="126">
        <v>6</v>
      </c>
      <c r="B75" s="126" t="s">
        <v>302</v>
      </c>
      <c r="C75" s="126" t="s">
        <v>98</v>
      </c>
      <c r="D75" s="126" t="s">
        <v>100</v>
      </c>
      <c r="E75" s="125" t="s">
        <v>293</v>
      </c>
      <c r="F75" s="94" t="s">
        <v>87</v>
      </c>
      <c r="G75" s="96" t="s">
        <v>35</v>
      </c>
      <c r="H75" s="96">
        <v>3</v>
      </c>
      <c r="I75" s="96">
        <v>2</v>
      </c>
      <c r="J75" s="95"/>
      <c r="K75" s="95">
        <v>4</v>
      </c>
      <c r="L75" s="96" t="s">
        <v>7</v>
      </c>
      <c r="M75" s="96" t="s">
        <v>65</v>
      </c>
      <c r="N75" s="113" t="s">
        <v>222</v>
      </c>
    </row>
    <row r="76" spans="1:14" s="7" customFormat="1" ht="24">
      <c r="A76" s="112">
        <v>6</v>
      </c>
      <c r="B76" s="127" t="s">
        <v>201</v>
      </c>
      <c r="C76" s="94" t="s">
        <v>102</v>
      </c>
      <c r="D76" s="126" t="s">
        <v>104</v>
      </c>
      <c r="E76" s="125" t="s">
        <v>231</v>
      </c>
      <c r="F76" s="126" t="s">
        <v>87</v>
      </c>
      <c r="G76" s="127" t="s">
        <v>35</v>
      </c>
      <c r="H76" s="127">
        <v>4</v>
      </c>
      <c r="I76" s="127">
        <v>1</v>
      </c>
      <c r="J76" s="118"/>
      <c r="K76" s="125">
        <v>3</v>
      </c>
      <c r="L76" s="125" t="s">
        <v>4</v>
      </c>
      <c r="M76" s="127" t="s">
        <v>65</v>
      </c>
      <c r="N76" s="113" t="s">
        <v>228</v>
      </c>
    </row>
    <row r="77" spans="1:14" s="7" customFormat="1">
      <c r="A77" s="112">
        <v>6</v>
      </c>
      <c r="B77" s="96" t="s">
        <v>202</v>
      </c>
      <c r="C77" s="94" t="s">
        <v>273</v>
      </c>
      <c r="D77" s="93" t="s">
        <v>129</v>
      </c>
      <c r="E77" s="95" t="s">
        <v>197</v>
      </c>
      <c r="F77" s="94" t="s">
        <v>87</v>
      </c>
      <c r="G77" s="96" t="s">
        <v>35</v>
      </c>
      <c r="H77" s="96">
        <v>0</v>
      </c>
      <c r="I77" s="96">
        <v>0</v>
      </c>
      <c r="J77" s="96">
        <v>80</v>
      </c>
      <c r="K77" s="95">
        <v>2</v>
      </c>
      <c r="L77" s="95" t="s">
        <v>7</v>
      </c>
      <c r="M77" s="96" t="s">
        <v>65</v>
      </c>
      <c r="N77" s="113" t="s">
        <v>263</v>
      </c>
    </row>
    <row r="78" spans="1:14" s="2" customFormat="1">
      <c r="A78" s="86"/>
      <c r="B78" s="87"/>
      <c r="C78" s="80"/>
      <c r="D78" s="82"/>
      <c r="E78" s="87"/>
      <c r="F78" s="80"/>
      <c r="G78" s="82"/>
      <c r="H78" s="83">
        <f>SUM(H69:H77)</f>
        <v>16</v>
      </c>
      <c r="I78" s="84">
        <f>SUM(I69:I77)</f>
        <v>8</v>
      </c>
      <c r="J78" s="84">
        <f>SUM(J69:J77)</f>
        <v>80</v>
      </c>
      <c r="K78" s="84">
        <f>SUM(K69:K77)</f>
        <v>30</v>
      </c>
      <c r="L78" s="82"/>
      <c r="M78" s="87"/>
      <c r="N78" s="128"/>
    </row>
    <row r="79" spans="1:14" s="7" customFormat="1" ht="24">
      <c r="A79" s="120"/>
      <c r="B79" s="121"/>
      <c r="C79" s="80"/>
      <c r="D79" s="82"/>
      <c r="E79" s="82"/>
      <c r="F79" s="82"/>
      <c r="G79" s="88" t="s">
        <v>63</v>
      </c>
      <c r="H79" s="187">
        <f>((H78+I78)*14)</f>
        <v>336</v>
      </c>
      <c r="I79" s="187"/>
      <c r="J79" s="89">
        <f>SUM(J78)</f>
        <v>80</v>
      </c>
      <c r="K79" s="83"/>
      <c r="L79" s="82"/>
      <c r="M79" s="82"/>
      <c r="N79" s="129"/>
    </row>
    <row r="80" spans="1:14" s="2" customFormat="1">
      <c r="A80" s="102">
        <v>7</v>
      </c>
      <c r="B80" s="75" t="s">
        <v>274</v>
      </c>
      <c r="C80" s="68" t="s">
        <v>168</v>
      </c>
      <c r="D80" s="68" t="s">
        <v>275</v>
      </c>
      <c r="E80" s="75" t="s">
        <v>280</v>
      </c>
      <c r="F80" s="68" t="s">
        <v>32</v>
      </c>
      <c r="G80" s="70" t="s">
        <v>38</v>
      </c>
      <c r="H80" s="70">
        <v>0</v>
      </c>
      <c r="I80" s="70">
        <v>2</v>
      </c>
      <c r="J80" s="74"/>
      <c r="K80" s="70">
        <v>3</v>
      </c>
      <c r="L80" s="70" t="s">
        <v>7</v>
      </c>
      <c r="M80" s="70" t="s">
        <v>62</v>
      </c>
      <c r="N80" s="76"/>
    </row>
    <row r="81" spans="1:14" s="7" customFormat="1">
      <c r="A81" s="102">
        <v>7</v>
      </c>
      <c r="B81" s="75" t="s">
        <v>203</v>
      </c>
      <c r="C81" s="103" t="s">
        <v>41</v>
      </c>
      <c r="D81" s="68" t="s">
        <v>68</v>
      </c>
      <c r="E81" s="75" t="s">
        <v>198</v>
      </c>
      <c r="F81" s="73" t="s">
        <v>87</v>
      </c>
      <c r="G81" s="75" t="s">
        <v>35</v>
      </c>
      <c r="H81" s="75">
        <v>0</v>
      </c>
      <c r="I81" s="75">
        <v>0</v>
      </c>
      <c r="J81" s="75"/>
      <c r="K81" s="75">
        <v>10</v>
      </c>
      <c r="L81" s="75" t="s">
        <v>7</v>
      </c>
      <c r="M81" s="75" t="s">
        <v>62</v>
      </c>
      <c r="N81" s="71" t="s">
        <v>178</v>
      </c>
    </row>
    <row r="82" spans="1:14" s="7" customFormat="1">
      <c r="A82" s="102">
        <v>7</v>
      </c>
      <c r="B82" s="75" t="s">
        <v>204</v>
      </c>
      <c r="C82" s="105" t="s">
        <v>107</v>
      </c>
      <c r="D82" s="68" t="s">
        <v>170</v>
      </c>
      <c r="E82" s="74"/>
      <c r="F82" s="73" t="s">
        <v>288</v>
      </c>
      <c r="G82" s="75" t="s">
        <v>35</v>
      </c>
      <c r="H82" s="75">
        <v>1</v>
      </c>
      <c r="I82" s="75">
        <v>2</v>
      </c>
      <c r="J82" s="75"/>
      <c r="K82" s="75">
        <v>2</v>
      </c>
      <c r="L82" s="75" t="s">
        <v>7</v>
      </c>
      <c r="M82" s="75" t="s">
        <v>65</v>
      </c>
      <c r="N82" s="71"/>
    </row>
    <row r="83" spans="1:14" s="7" customFormat="1" ht="24">
      <c r="A83" s="102">
        <v>7</v>
      </c>
      <c r="B83" s="75"/>
      <c r="C83" s="119" t="s">
        <v>164</v>
      </c>
      <c r="D83" s="68"/>
      <c r="E83" s="70"/>
      <c r="F83" s="68"/>
      <c r="G83" s="70"/>
      <c r="H83" s="70">
        <v>0</v>
      </c>
      <c r="I83" s="70">
        <v>1</v>
      </c>
      <c r="J83" s="70"/>
      <c r="K83" s="70">
        <v>2</v>
      </c>
      <c r="L83" s="130"/>
      <c r="M83" s="75" t="s">
        <v>49</v>
      </c>
      <c r="N83" s="71"/>
    </row>
    <row r="84" spans="1:14" s="7" customFormat="1" ht="24">
      <c r="A84" s="102">
        <v>7</v>
      </c>
      <c r="B84" s="75"/>
      <c r="C84" s="119" t="s">
        <v>164</v>
      </c>
      <c r="D84" s="68"/>
      <c r="E84" s="70"/>
      <c r="F84" s="68"/>
      <c r="G84" s="70"/>
      <c r="H84" s="70">
        <v>0</v>
      </c>
      <c r="I84" s="70">
        <v>1</v>
      </c>
      <c r="J84" s="70"/>
      <c r="K84" s="70">
        <v>2</v>
      </c>
      <c r="L84" s="130"/>
      <c r="M84" s="75" t="s">
        <v>49</v>
      </c>
      <c r="N84" s="71"/>
    </row>
    <row r="85" spans="1:14" s="7" customFormat="1" ht="24">
      <c r="A85" s="131">
        <v>7</v>
      </c>
      <c r="B85" s="104"/>
      <c r="C85" s="119" t="s">
        <v>164</v>
      </c>
      <c r="D85" s="72"/>
      <c r="E85" s="77"/>
      <c r="F85" s="72"/>
      <c r="G85" s="77"/>
      <c r="H85" s="77">
        <v>0</v>
      </c>
      <c r="I85" s="77">
        <v>1</v>
      </c>
      <c r="J85" s="77"/>
      <c r="K85" s="77">
        <v>2</v>
      </c>
      <c r="L85" s="130"/>
      <c r="M85" s="104" t="s">
        <v>49</v>
      </c>
      <c r="N85" s="71"/>
    </row>
    <row r="86" spans="1:14" s="7" customFormat="1" ht="24">
      <c r="A86" s="131">
        <v>7</v>
      </c>
      <c r="B86" s="104"/>
      <c r="C86" s="119" t="s">
        <v>164</v>
      </c>
      <c r="D86" s="72"/>
      <c r="E86" s="77"/>
      <c r="F86" s="72"/>
      <c r="G86" s="77"/>
      <c r="H86" s="77">
        <v>0</v>
      </c>
      <c r="I86" s="77">
        <v>1</v>
      </c>
      <c r="J86" s="77"/>
      <c r="K86" s="77">
        <v>2</v>
      </c>
      <c r="L86" s="130"/>
      <c r="M86" s="104" t="s">
        <v>49</v>
      </c>
      <c r="N86" s="132"/>
    </row>
    <row r="87" spans="1:14" s="7" customFormat="1">
      <c r="A87" s="108" t="s">
        <v>160</v>
      </c>
      <c r="B87" s="103"/>
      <c r="C87" s="105"/>
      <c r="D87" s="68"/>
      <c r="E87" s="74"/>
      <c r="F87" s="73"/>
      <c r="G87" s="75"/>
      <c r="H87" s="75"/>
      <c r="I87" s="75"/>
      <c r="J87" s="75"/>
      <c r="K87" s="75"/>
      <c r="L87" s="75"/>
      <c r="M87" s="75"/>
      <c r="N87" s="71"/>
    </row>
    <row r="88" spans="1:14" s="7" customFormat="1">
      <c r="A88" s="102">
        <v>7</v>
      </c>
      <c r="B88" s="75" t="s">
        <v>205</v>
      </c>
      <c r="C88" s="72" t="s">
        <v>276</v>
      </c>
      <c r="D88" s="69" t="s">
        <v>169</v>
      </c>
      <c r="E88" s="75" t="s">
        <v>202</v>
      </c>
      <c r="F88" s="68" t="s">
        <v>87</v>
      </c>
      <c r="G88" s="75" t="s">
        <v>35</v>
      </c>
      <c r="H88" s="75">
        <v>0</v>
      </c>
      <c r="I88" s="75">
        <v>0</v>
      </c>
      <c r="J88" s="75">
        <v>100</v>
      </c>
      <c r="K88" s="70">
        <v>2</v>
      </c>
      <c r="L88" s="70" t="s">
        <v>7</v>
      </c>
      <c r="M88" s="75" t="s">
        <v>65</v>
      </c>
      <c r="N88" s="71" t="s">
        <v>264</v>
      </c>
    </row>
    <row r="89" spans="1:14" s="7" customFormat="1">
      <c r="A89" s="102">
        <v>7</v>
      </c>
      <c r="B89" s="75" t="s">
        <v>206</v>
      </c>
      <c r="C89" s="68" t="s">
        <v>106</v>
      </c>
      <c r="D89" s="69" t="s">
        <v>171</v>
      </c>
      <c r="E89" s="75" t="s">
        <v>188</v>
      </c>
      <c r="F89" s="68" t="s">
        <v>87</v>
      </c>
      <c r="G89" s="75" t="s">
        <v>35</v>
      </c>
      <c r="H89" s="75">
        <v>1</v>
      </c>
      <c r="I89" s="75">
        <v>1</v>
      </c>
      <c r="J89" s="75"/>
      <c r="K89" s="70">
        <v>2</v>
      </c>
      <c r="L89" s="70" t="s">
        <v>7</v>
      </c>
      <c r="M89" s="75" t="s">
        <v>65</v>
      </c>
      <c r="N89" s="71" t="s">
        <v>179</v>
      </c>
    </row>
    <row r="90" spans="1:14" s="7" customFormat="1">
      <c r="A90" s="120"/>
      <c r="B90" s="121"/>
      <c r="C90" s="80"/>
      <c r="D90" s="82"/>
      <c r="E90" s="87"/>
      <c r="F90" s="87"/>
      <c r="G90" s="133"/>
      <c r="H90" s="83">
        <f>SUM(H80:H89)</f>
        <v>2</v>
      </c>
      <c r="I90" s="84">
        <f>SUM(I80:I89)</f>
        <v>9</v>
      </c>
      <c r="J90" s="84">
        <f>SUM(J80:J89)</f>
        <v>100</v>
      </c>
      <c r="K90" s="84">
        <f>SUM(K80:K89)</f>
        <v>27</v>
      </c>
      <c r="L90" s="82"/>
      <c r="M90" s="87"/>
      <c r="N90" s="122"/>
    </row>
    <row r="91" spans="1:14" s="7" customFormat="1" ht="24">
      <c r="A91" s="120"/>
      <c r="B91" s="121"/>
      <c r="C91" s="80"/>
      <c r="D91" s="82"/>
      <c r="E91" s="87"/>
      <c r="F91" s="87"/>
      <c r="G91" s="88" t="s">
        <v>63</v>
      </c>
      <c r="H91" s="187">
        <f>((H90+I90)*14)</f>
        <v>154</v>
      </c>
      <c r="I91" s="187"/>
      <c r="J91" s="89">
        <f>SUM(J90)</f>
        <v>100</v>
      </c>
      <c r="K91" s="83"/>
      <c r="L91" s="82"/>
      <c r="M91" s="82"/>
      <c r="N91" s="122"/>
    </row>
    <row r="92" spans="1:14" s="15" customFormat="1" ht="12">
      <c r="A92" s="134" t="s">
        <v>175</v>
      </c>
      <c r="B92" s="135"/>
      <c r="C92" s="135"/>
      <c r="D92" s="135"/>
      <c r="E92" s="135"/>
      <c r="F92" s="135"/>
      <c r="G92" s="135"/>
      <c r="H92" s="136"/>
      <c r="I92" s="136"/>
      <c r="J92" s="136"/>
      <c r="K92" s="137"/>
      <c r="L92" s="138"/>
      <c r="M92" s="138"/>
      <c r="N92" s="139"/>
    </row>
    <row r="93" spans="1:14" s="15" customFormat="1" ht="12">
      <c r="A93" s="140">
        <v>1</v>
      </c>
      <c r="B93" s="141" t="s">
        <v>181</v>
      </c>
      <c r="C93" s="142" t="s">
        <v>71</v>
      </c>
      <c r="D93" s="168" t="s">
        <v>79</v>
      </c>
      <c r="E93" s="144" t="s">
        <v>25</v>
      </c>
      <c r="F93" s="142" t="s">
        <v>116</v>
      </c>
      <c r="G93" s="141" t="s">
        <v>177</v>
      </c>
      <c r="H93" s="145">
        <v>0</v>
      </c>
      <c r="I93" s="145">
        <v>2</v>
      </c>
      <c r="J93" s="144"/>
      <c r="K93" s="141">
        <v>2</v>
      </c>
      <c r="L93" s="141" t="s">
        <v>7</v>
      </c>
      <c r="M93" s="141" t="s">
        <v>65</v>
      </c>
      <c r="N93" s="146" t="s">
        <v>253</v>
      </c>
    </row>
    <row r="94" spans="1:14" s="15" customFormat="1" ht="12">
      <c r="A94" s="140">
        <v>2</v>
      </c>
      <c r="B94" s="141" t="s">
        <v>183</v>
      </c>
      <c r="C94" s="142" t="s">
        <v>72</v>
      </c>
      <c r="D94" s="168" t="s">
        <v>80</v>
      </c>
      <c r="E94" s="141" t="s">
        <v>181</v>
      </c>
      <c r="F94" s="142" t="s">
        <v>116</v>
      </c>
      <c r="G94" s="141" t="s">
        <v>177</v>
      </c>
      <c r="H94" s="145">
        <v>0</v>
      </c>
      <c r="I94" s="145">
        <v>2</v>
      </c>
      <c r="J94" s="145"/>
      <c r="K94" s="141">
        <v>2</v>
      </c>
      <c r="L94" s="141" t="s">
        <v>7</v>
      </c>
      <c r="M94" s="145" t="s">
        <v>65</v>
      </c>
      <c r="N94" s="146" t="s">
        <v>254</v>
      </c>
    </row>
    <row r="95" spans="1:14" s="15" customFormat="1" ht="24">
      <c r="A95" s="147">
        <v>3</v>
      </c>
      <c r="B95" s="145" t="s">
        <v>184</v>
      </c>
      <c r="C95" s="142" t="s">
        <v>74</v>
      </c>
      <c r="D95" s="168" t="s">
        <v>82</v>
      </c>
      <c r="E95" s="141" t="s">
        <v>183</v>
      </c>
      <c r="F95" s="142" t="s">
        <v>116</v>
      </c>
      <c r="G95" s="141" t="s">
        <v>177</v>
      </c>
      <c r="H95" s="145">
        <v>0</v>
      </c>
      <c r="I95" s="145">
        <v>2</v>
      </c>
      <c r="J95" s="145"/>
      <c r="K95" s="141">
        <v>2</v>
      </c>
      <c r="L95" s="141" t="s">
        <v>7</v>
      </c>
      <c r="M95" s="145" t="s">
        <v>65</v>
      </c>
      <c r="N95" s="148" t="s">
        <v>255</v>
      </c>
    </row>
    <row r="96" spans="1:14" s="15" customFormat="1" ht="24">
      <c r="A96" s="147">
        <v>4</v>
      </c>
      <c r="B96" s="145" t="s">
        <v>186</v>
      </c>
      <c r="C96" s="142" t="s">
        <v>77</v>
      </c>
      <c r="D96" s="168" t="s">
        <v>85</v>
      </c>
      <c r="E96" s="145" t="s">
        <v>184</v>
      </c>
      <c r="F96" s="142" t="s">
        <v>116</v>
      </c>
      <c r="G96" s="141" t="s">
        <v>177</v>
      </c>
      <c r="H96" s="145">
        <v>0</v>
      </c>
      <c r="I96" s="145">
        <v>2</v>
      </c>
      <c r="J96" s="143"/>
      <c r="K96" s="141">
        <v>2</v>
      </c>
      <c r="L96" s="141" t="s">
        <v>7</v>
      </c>
      <c r="M96" s="145" t="s">
        <v>65</v>
      </c>
      <c r="N96" s="148" t="s">
        <v>256</v>
      </c>
    </row>
    <row r="97" spans="1:14" s="11" customFormat="1">
      <c r="A97" s="147">
        <v>1</v>
      </c>
      <c r="B97" s="141" t="s">
        <v>248</v>
      </c>
      <c r="C97" s="149" t="s">
        <v>241</v>
      </c>
      <c r="D97" s="150" t="s">
        <v>20</v>
      </c>
      <c r="E97" s="144"/>
      <c r="F97" s="150" t="s">
        <v>9</v>
      </c>
      <c r="G97" s="151" t="s">
        <v>35</v>
      </c>
      <c r="H97" s="152">
        <v>2</v>
      </c>
      <c r="I97" s="152">
        <v>2</v>
      </c>
      <c r="J97" s="144"/>
      <c r="K97" s="152">
        <v>7</v>
      </c>
      <c r="L97" s="153" t="s">
        <v>4</v>
      </c>
      <c r="M97" s="153" t="s">
        <v>65</v>
      </c>
      <c r="N97" s="154" t="s">
        <v>265</v>
      </c>
    </row>
    <row r="98" spans="1:14" s="11" customFormat="1">
      <c r="A98" s="147">
        <v>1</v>
      </c>
      <c r="B98" s="141" t="s">
        <v>233</v>
      </c>
      <c r="C98" s="149" t="s">
        <v>242</v>
      </c>
      <c r="D98" s="150" t="s">
        <v>156</v>
      </c>
      <c r="E98" s="144"/>
      <c r="F98" s="150" t="s">
        <v>64</v>
      </c>
      <c r="G98" s="151" t="s">
        <v>35</v>
      </c>
      <c r="H98" s="152">
        <v>0</v>
      </c>
      <c r="I98" s="152">
        <v>2</v>
      </c>
      <c r="J98" s="144"/>
      <c r="K98" s="152">
        <v>4</v>
      </c>
      <c r="L98" s="153" t="s">
        <v>7</v>
      </c>
      <c r="M98" s="153" t="s">
        <v>65</v>
      </c>
      <c r="N98" s="154" t="s">
        <v>266</v>
      </c>
    </row>
    <row r="99" spans="1:14" s="11" customFormat="1">
      <c r="A99" s="147">
        <v>2</v>
      </c>
      <c r="B99" s="141" t="s">
        <v>249</v>
      </c>
      <c r="C99" s="149" t="s">
        <v>243</v>
      </c>
      <c r="D99" s="150" t="s">
        <v>23</v>
      </c>
      <c r="E99" s="144"/>
      <c r="F99" s="150" t="s">
        <v>9</v>
      </c>
      <c r="G99" s="151" t="s">
        <v>35</v>
      </c>
      <c r="H99" s="152">
        <v>2</v>
      </c>
      <c r="I99" s="152">
        <v>2</v>
      </c>
      <c r="J99" s="144"/>
      <c r="K99" s="152">
        <v>7</v>
      </c>
      <c r="L99" s="153" t="s">
        <v>4</v>
      </c>
      <c r="M99" s="153" t="s">
        <v>65</v>
      </c>
      <c r="N99" s="154" t="s">
        <v>267</v>
      </c>
    </row>
    <row r="100" spans="1:14" s="11" customFormat="1">
      <c r="A100" s="147">
        <v>3</v>
      </c>
      <c r="B100" s="141" t="s">
        <v>250</v>
      </c>
      <c r="C100" s="149" t="s">
        <v>244</v>
      </c>
      <c r="D100" s="150" t="s">
        <v>26</v>
      </c>
      <c r="E100" s="144"/>
      <c r="F100" s="150" t="s">
        <v>36</v>
      </c>
      <c r="G100" s="151" t="s">
        <v>35</v>
      </c>
      <c r="H100" s="152">
        <v>3</v>
      </c>
      <c r="I100" s="152">
        <v>1</v>
      </c>
      <c r="J100" s="144"/>
      <c r="K100" s="152">
        <v>5</v>
      </c>
      <c r="L100" s="153" t="s">
        <v>7</v>
      </c>
      <c r="M100" s="153" t="s">
        <v>65</v>
      </c>
      <c r="N100" s="154" t="s">
        <v>268</v>
      </c>
    </row>
    <row r="101" spans="1:14" s="11" customFormat="1">
      <c r="A101" s="147">
        <v>3</v>
      </c>
      <c r="B101" s="141" t="s">
        <v>251</v>
      </c>
      <c r="C101" s="149" t="s">
        <v>245</v>
      </c>
      <c r="D101" s="155" t="s">
        <v>232</v>
      </c>
      <c r="E101" s="144"/>
      <c r="F101" s="150" t="s">
        <v>44</v>
      </c>
      <c r="G101" s="151" t="s">
        <v>35</v>
      </c>
      <c r="H101" s="152">
        <v>2</v>
      </c>
      <c r="I101" s="152">
        <v>3</v>
      </c>
      <c r="J101" s="144"/>
      <c r="K101" s="152">
        <v>6</v>
      </c>
      <c r="L101" s="153" t="s">
        <v>4</v>
      </c>
      <c r="M101" s="153" t="s">
        <v>65</v>
      </c>
      <c r="N101" s="154" t="s">
        <v>269</v>
      </c>
    </row>
    <row r="102" spans="1:14" s="11" customFormat="1">
      <c r="A102" s="147">
        <v>4</v>
      </c>
      <c r="B102" s="141" t="s">
        <v>252</v>
      </c>
      <c r="C102" s="149" t="s">
        <v>246</v>
      </c>
      <c r="D102" s="150" t="s">
        <v>27</v>
      </c>
      <c r="E102" s="144"/>
      <c r="F102" s="156" t="s">
        <v>36</v>
      </c>
      <c r="G102" s="153" t="s">
        <v>35</v>
      </c>
      <c r="H102" s="157">
        <v>2</v>
      </c>
      <c r="I102" s="157">
        <v>2</v>
      </c>
      <c r="J102" s="144"/>
      <c r="K102" s="157">
        <v>6</v>
      </c>
      <c r="L102" s="153" t="s">
        <v>4</v>
      </c>
      <c r="M102" s="153" t="s">
        <v>65</v>
      </c>
      <c r="N102" s="158" t="s">
        <v>270</v>
      </c>
    </row>
    <row r="103" spans="1:14" s="173" customFormat="1">
      <c r="A103" s="172" t="s">
        <v>277</v>
      </c>
      <c r="B103" s="77"/>
      <c r="C103" s="135"/>
      <c r="D103" s="174"/>
      <c r="E103" s="107"/>
      <c r="F103" s="175"/>
      <c r="G103" s="176"/>
      <c r="H103" s="177"/>
      <c r="I103" s="177"/>
      <c r="J103" s="107"/>
      <c r="K103" s="177"/>
      <c r="L103" s="176"/>
      <c r="M103" s="176"/>
      <c r="N103" s="178"/>
    </row>
    <row r="104" spans="1:14" s="11" customFormat="1">
      <c r="A104" s="109">
        <v>1</v>
      </c>
      <c r="B104" s="104" t="s">
        <v>235</v>
      </c>
      <c r="C104" s="119" t="s">
        <v>236</v>
      </c>
      <c r="D104" s="119" t="s">
        <v>237</v>
      </c>
      <c r="E104" s="110"/>
      <c r="F104" s="110" t="s">
        <v>28</v>
      </c>
      <c r="G104" s="104" t="s">
        <v>34</v>
      </c>
      <c r="H104" s="159">
        <v>0</v>
      </c>
      <c r="I104" s="159">
        <v>2</v>
      </c>
      <c r="J104" s="159"/>
      <c r="K104" s="159">
        <v>0</v>
      </c>
      <c r="L104" s="104" t="s">
        <v>247</v>
      </c>
      <c r="M104" s="104" t="s">
        <v>65</v>
      </c>
      <c r="N104" s="111"/>
    </row>
    <row r="105" spans="1:14" s="11" customFormat="1">
      <c r="A105" s="160">
        <v>1</v>
      </c>
      <c r="B105" s="161" t="s">
        <v>238</v>
      </c>
      <c r="C105" s="162" t="s">
        <v>239</v>
      </c>
      <c r="D105" s="162" t="s">
        <v>240</v>
      </c>
      <c r="E105" s="163"/>
      <c r="F105" s="163" t="s">
        <v>29</v>
      </c>
      <c r="G105" s="161" t="s">
        <v>35</v>
      </c>
      <c r="H105" s="164">
        <v>0</v>
      </c>
      <c r="I105" s="164">
        <v>2</v>
      </c>
      <c r="J105" s="164"/>
      <c r="K105" s="164">
        <v>0</v>
      </c>
      <c r="L105" s="161" t="s">
        <v>247</v>
      </c>
      <c r="M105" s="161" t="s">
        <v>65</v>
      </c>
      <c r="N105" s="165"/>
    </row>
    <row r="106" spans="1:14" s="11" customFormat="1">
      <c r="A106" s="8"/>
      <c r="B106" s="6"/>
      <c r="C106" s="6"/>
      <c r="D106" s="169"/>
      <c r="E106" s="9"/>
      <c r="F106" s="6"/>
      <c r="G106" s="6"/>
      <c r="H106" s="6"/>
      <c r="I106" s="6"/>
      <c r="J106" s="9"/>
      <c r="K106" s="6"/>
      <c r="L106" s="6"/>
      <c r="M106" s="6"/>
      <c r="N106" s="6"/>
    </row>
    <row r="107" spans="1:14" s="11" customFormat="1">
      <c r="A107" s="10"/>
      <c r="B107" s="6"/>
      <c r="C107" s="6"/>
      <c r="D107" s="169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s="11" customFormat="1">
      <c r="A108" s="10"/>
      <c r="B108" s="6"/>
      <c r="C108" s="6"/>
      <c r="D108" s="169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s="11" customFormat="1">
      <c r="A109" s="10"/>
      <c r="B109" s="6"/>
      <c r="C109" s="6"/>
      <c r="D109" s="169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s="11" customFormat="1">
      <c r="A110" s="10"/>
      <c r="B110" s="6"/>
      <c r="C110" s="6"/>
      <c r="D110" s="169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s="11" customFormat="1">
      <c r="A111" s="10"/>
      <c r="B111" s="6"/>
      <c r="C111" s="6"/>
      <c r="D111" s="169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s="11" customFormat="1">
      <c r="A112" s="10"/>
      <c r="B112" s="6"/>
      <c r="C112" s="6"/>
      <c r="D112" s="169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s="11" customFormat="1">
      <c r="A113" s="10"/>
      <c r="B113" s="6"/>
      <c r="C113" s="6"/>
      <c r="D113" s="169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s="11" customFormat="1">
      <c r="A114" s="10"/>
      <c r="B114" s="6"/>
      <c r="C114" s="6"/>
      <c r="D114" s="169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s="11" customFormat="1">
      <c r="A115" s="10"/>
      <c r="B115" s="6"/>
      <c r="C115" s="6"/>
      <c r="D115" s="169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s="11" customFormat="1">
      <c r="A116" s="10"/>
      <c r="B116" s="6"/>
      <c r="C116" s="6"/>
      <c r="D116" s="169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s="11" customFormat="1">
      <c r="A117" s="10"/>
      <c r="B117" s="6"/>
      <c r="C117" s="6"/>
      <c r="D117" s="169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s="11" customFormat="1">
      <c r="A118" s="10"/>
      <c r="B118" s="6"/>
      <c r="C118" s="6"/>
      <c r="D118" s="169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s="11" customFormat="1">
      <c r="A119" s="10"/>
      <c r="B119" s="6"/>
      <c r="C119" s="6"/>
      <c r="D119" s="169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s="11" customFormat="1">
      <c r="A120" s="10"/>
      <c r="B120" s="6"/>
      <c r="C120" s="6"/>
      <c r="D120" s="169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s="11" customFormat="1">
      <c r="A121" s="10"/>
      <c r="B121" s="6"/>
      <c r="C121" s="6"/>
      <c r="D121" s="169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s="11" customFormat="1">
      <c r="A122" s="10"/>
      <c r="B122" s="6"/>
      <c r="C122" s="6"/>
      <c r="D122" s="169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s="11" customFormat="1">
      <c r="A123" s="10"/>
      <c r="B123" s="6"/>
      <c r="C123" s="6"/>
      <c r="D123" s="169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s="11" customFormat="1">
      <c r="A124" s="10"/>
      <c r="B124" s="6"/>
      <c r="C124" s="6"/>
      <c r="D124" s="169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s="11" customFormat="1">
      <c r="A125" s="10"/>
      <c r="B125" s="6"/>
      <c r="C125" s="6"/>
      <c r="D125" s="169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s="11" customFormat="1">
      <c r="A126" s="10"/>
      <c r="B126" s="6"/>
      <c r="C126" s="6"/>
      <c r="D126" s="169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s="11" customFormat="1">
      <c r="A127" s="10"/>
      <c r="B127" s="6"/>
      <c r="C127" s="6"/>
      <c r="D127" s="169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s="11" customFormat="1">
      <c r="A128" s="10"/>
      <c r="B128" s="6"/>
      <c r="C128" s="6"/>
      <c r="D128" s="169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s="11" customFormat="1">
      <c r="A129" s="10"/>
      <c r="B129" s="6"/>
      <c r="C129" s="6"/>
      <c r="D129" s="169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s="11" customFormat="1">
      <c r="A130" s="10"/>
      <c r="B130" s="6"/>
      <c r="C130" s="6"/>
      <c r="D130" s="169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s="11" customFormat="1">
      <c r="A131" s="10"/>
      <c r="B131" s="6"/>
      <c r="C131" s="6"/>
      <c r="D131" s="169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s="11" customFormat="1">
      <c r="A132" s="10"/>
      <c r="B132" s="6"/>
      <c r="C132" s="6"/>
      <c r="D132" s="169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s="11" customFormat="1">
      <c r="A133" s="10"/>
      <c r="B133" s="6"/>
      <c r="C133" s="6"/>
      <c r="D133" s="169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s="11" customFormat="1">
      <c r="A134" s="10"/>
      <c r="B134" s="6"/>
      <c r="C134" s="6"/>
      <c r="D134" s="169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s="11" customFormat="1">
      <c r="A135" s="10"/>
      <c r="B135" s="6"/>
      <c r="C135" s="6"/>
      <c r="D135" s="169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s="11" customFormat="1">
      <c r="A136" s="10"/>
      <c r="B136" s="6"/>
      <c r="C136" s="6"/>
      <c r="D136" s="169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s="11" customFormat="1">
      <c r="A137" s="10"/>
      <c r="B137" s="6"/>
      <c r="C137" s="6"/>
      <c r="D137" s="169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s="11" customFormat="1">
      <c r="A138" s="10"/>
      <c r="B138" s="6"/>
      <c r="C138" s="6"/>
      <c r="D138" s="169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s="11" customFormat="1">
      <c r="A139" s="10"/>
      <c r="B139" s="6"/>
      <c r="C139" s="6"/>
      <c r="D139" s="169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s="11" customFormat="1">
      <c r="A140" s="10"/>
      <c r="B140" s="6"/>
      <c r="C140" s="6"/>
      <c r="D140" s="169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s="11" customFormat="1">
      <c r="A141" s="10"/>
      <c r="B141" s="6"/>
      <c r="C141" s="6"/>
      <c r="D141" s="169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s="11" customFormat="1">
      <c r="A142" s="10"/>
      <c r="B142" s="6"/>
      <c r="C142" s="6"/>
      <c r="D142" s="169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s="11" customFormat="1">
      <c r="A143" s="10"/>
      <c r="B143" s="6"/>
      <c r="C143" s="6"/>
      <c r="D143" s="169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s="11" customFormat="1">
      <c r="A144" s="10"/>
      <c r="B144" s="6"/>
      <c r="C144" s="6"/>
      <c r="D144" s="169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s="11" customFormat="1">
      <c r="A145" s="10"/>
      <c r="B145" s="6"/>
      <c r="C145" s="6"/>
      <c r="D145" s="169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s="11" customFormat="1">
      <c r="A146" s="10"/>
      <c r="B146" s="6"/>
      <c r="C146" s="6"/>
      <c r="D146" s="169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s="11" customFormat="1">
      <c r="A147" s="10"/>
      <c r="B147" s="6"/>
      <c r="C147" s="6"/>
      <c r="D147" s="169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s="11" customFormat="1">
      <c r="A148" s="10"/>
      <c r="B148" s="6"/>
      <c r="C148" s="6"/>
      <c r="D148" s="169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s="11" customFormat="1">
      <c r="A149" s="10"/>
      <c r="B149" s="6"/>
      <c r="C149" s="6"/>
      <c r="D149" s="169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s="11" customFormat="1">
      <c r="A150" s="10"/>
      <c r="B150" s="6"/>
      <c r="C150" s="6"/>
      <c r="D150" s="169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s="11" customFormat="1">
      <c r="A151" s="10"/>
      <c r="B151" s="6"/>
      <c r="C151" s="6"/>
      <c r="D151" s="169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s="11" customFormat="1">
      <c r="A152" s="10"/>
      <c r="B152" s="6"/>
      <c r="C152" s="6"/>
      <c r="D152" s="169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s="11" customFormat="1">
      <c r="A153" s="10"/>
      <c r="B153" s="6"/>
      <c r="C153" s="6"/>
      <c r="D153" s="169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s="11" customFormat="1">
      <c r="A154" s="10"/>
      <c r="B154" s="6"/>
      <c r="C154" s="6"/>
      <c r="D154" s="169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s="11" customFormat="1">
      <c r="A155" s="10"/>
      <c r="B155" s="6"/>
      <c r="C155" s="6"/>
      <c r="D155" s="169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s="11" customFormat="1">
      <c r="A156" s="10"/>
      <c r="B156" s="6"/>
      <c r="C156" s="6"/>
      <c r="D156" s="169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s="11" customFormat="1">
      <c r="A157" s="10"/>
      <c r="B157" s="6"/>
      <c r="C157" s="6"/>
      <c r="D157" s="169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s="11" customFormat="1">
      <c r="A158" s="10"/>
      <c r="B158" s="6"/>
      <c r="C158" s="6"/>
      <c r="D158" s="169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s="14" customFormat="1">
      <c r="A159" s="12"/>
      <c r="B159" s="13"/>
      <c r="C159" s="13"/>
      <c r="D159" s="170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</sheetData>
  <mergeCells count="23">
    <mergeCell ref="D1:G1"/>
    <mergeCell ref="E4:G4"/>
    <mergeCell ref="E5:G5"/>
    <mergeCell ref="A8:A9"/>
    <mergeCell ref="C8:C9"/>
    <mergeCell ref="D8:D9"/>
    <mergeCell ref="F8:F9"/>
    <mergeCell ref="G8:G9"/>
    <mergeCell ref="B8:B9"/>
    <mergeCell ref="E8:E9"/>
    <mergeCell ref="H91:I91"/>
    <mergeCell ref="N8:N9"/>
    <mergeCell ref="H19:I19"/>
    <mergeCell ref="H29:I29"/>
    <mergeCell ref="H43:I43"/>
    <mergeCell ref="H57:I57"/>
    <mergeCell ref="H68:I68"/>
    <mergeCell ref="M8:M9"/>
    <mergeCell ref="H8:I8"/>
    <mergeCell ref="J8:J9"/>
    <mergeCell ref="K8:K9"/>
    <mergeCell ref="L8:L9"/>
    <mergeCell ref="H79:I79"/>
  </mergeCells>
  <printOptions horizontalCentered="1" gridLines="1"/>
  <pageMargins left="0.25" right="0.25" top="0.75" bottom="0.75" header="0.3" footer="0.3"/>
  <pageSetup paperSize="9" scale="75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3" max="16383" man="1"/>
    <brk id="8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Repülőmérnöki</vt:lpstr>
      <vt:lpstr>Repülőmérnöki!Nyomtatási_terület</vt:lpstr>
    </vt:vector>
  </TitlesOfParts>
  <Company>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Zolko</dc:creator>
  <cp:lastModifiedBy>Erdos.Judit</cp:lastModifiedBy>
  <cp:lastPrinted>2017-06-24T12:41:12Z</cp:lastPrinted>
  <dcterms:created xsi:type="dcterms:W3CDTF">2006-03-02T13:34:28Z</dcterms:created>
  <dcterms:modified xsi:type="dcterms:W3CDTF">2019-07-17T10:50:53Z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